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pc\Desktop\"/>
    </mc:Choice>
  </mc:AlternateContent>
  <xr:revisionPtr revIDLastSave="0" documentId="13_ncr:1_{B87068AD-E168-4EFA-9A91-F0FE9A130B0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05" yWindow="765" windowWidth="28365" windowHeight="1483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5" i="9" s="1"/>
  <c r="F276" i="9"/>
  <c r="L274" i="9"/>
  <c r="F274" i="9" s="1"/>
  <c r="H274" i="9"/>
  <c r="I273" i="9"/>
  <c r="H273" i="9"/>
  <c r="F273" i="9"/>
  <c r="E272" i="9"/>
  <c r="M271" i="9"/>
  <c r="L271" i="9"/>
  <c r="F271" i="9" s="1"/>
  <c r="E271" i="9"/>
  <c r="M270" i="9"/>
  <c r="L270" i="9"/>
  <c r="F270" i="9" s="1"/>
  <c r="B270" i="9" s="1"/>
  <c r="E270" i="9"/>
  <c r="M269" i="9"/>
  <c r="L269" i="9"/>
  <c r="E269" i="9"/>
  <c r="M268" i="9"/>
  <c r="F268" i="9" s="1"/>
  <c r="L268" i="9"/>
  <c r="E268" i="9"/>
  <c r="M267" i="9"/>
  <c r="L267" i="9"/>
  <c r="F267" i="9"/>
  <c r="B267" i="9" s="1"/>
  <c r="E267" i="9"/>
  <c r="M266" i="9"/>
  <c r="L266" i="9"/>
  <c r="E266" i="9"/>
  <c r="M265" i="9"/>
  <c r="F265" i="9" s="1"/>
  <c r="B265" i="9" s="1"/>
  <c r="L265" i="9"/>
  <c r="E265" i="9"/>
  <c r="M264" i="9"/>
  <c r="F264" i="9" s="1"/>
  <c r="L264" i="9"/>
  <c r="E264" i="9"/>
  <c r="M263" i="9"/>
  <c r="L263" i="9"/>
  <c r="F263" i="9" s="1"/>
  <c r="B263" i="9" s="1"/>
  <c r="E263" i="9"/>
  <c r="M262" i="9"/>
  <c r="L262" i="9"/>
  <c r="E262" i="9"/>
  <c r="M261" i="9"/>
  <c r="L261" i="9"/>
  <c r="E261" i="9"/>
  <c r="M260" i="9"/>
  <c r="L260" i="9"/>
  <c r="F260" i="9"/>
  <c r="E260" i="9"/>
  <c r="M259" i="9"/>
  <c r="L259" i="9"/>
  <c r="F259" i="9" s="1"/>
  <c r="B259" i="9" s="1"/>
  <c r="E259" i="9"/>
  <c r="M258" i="9"/>
  <c r="L258" i="9"/>
  <c r="F258" i="9" s="1"/>
  <c r="E258" i="9"/>
  <c r="M257" i="9"/>
  <c r="L257" i="9"/>
  <c r="F257" i="9" s="1"/>
  <c r="E257" i="9"/>
  <c r="B257" i="9" s="1"/>
  <c r="M256" i="9"/>
  <c r="F256" i="9" s="1"/>
  <c r="L256" i="9"/>
  <c r="E256" i="9"/>
  <c r="M255" i="9"/>
  <c r="L255" i="9"/>
  <c r="F255" i="9" s="1"/>
  <c r="E255" i="9"/>
  <c r="M254" i="9"/>
  <c r="L254" i="9"/>
  <c r="E254" i="9"/>
  <c r="M253" i="9"/>
  <c r="L253" i="9"/>
  <c r="E253" i="9"/>
  <c r="M252" i="9"/>
  <c r="L252" i="9"/>
  <c r="F252" i="9"/>
  <c r="E252" i="9"/>
  <c r="M251" i="9"/>
  <c r="L251" i="9"/>
  <c r="F251" i="9" s="1"/>
  <c r="E251" i="9"/>
  <c r="M250" i="9"/>
  <c r="L250" i="9"/>
  <c r="F250" i="9" s="1"/>
  <c r="E250" i="9"/>
  <c r="M249" i="9"/>
  <c r="L249" i="9"/>
  <c r="E249" i="9"/>
  <c r="M248" i="9"/>
  <c r="L248" i="9"/>
  <c r="F248" i="9" s="1"/>
  <c r="E248" i="9"/>
  <c r="M247" i="9"/>
  <c r="F247" i="9" s="1"/>
  <c r="L247" i="9"/>
  <c r="E247" i="9"/>
  <c r="M246" i="9"/>
  <c r="L246" i="9"/>
  <c r="F246" i="9" s="1"/>
  <c r="B246" i="9" s="1"/>
  <c r="E246" i="9"/>
  <c r="M245" i="9"/>
  <c r="L245" i="9"/>
  <c r="F245" i="9" s="1"/>
  <c r="B245" i="9" s="1"/>
  <c r="E245" i="9"/>
  <c r="M244" i="9"/>
  <c r="L244" i="9"/>
  <c r="F244" i="9" s="1"/>
  <c r="E244" i="9"/>
  <c r="M243" i="9"/>
  <c r="L243" i="9"/>
  <c r="F243" i="9" s="1"/>
  <c r="E243" i="9"/>
  <c r="M242" i="9"/>
  <c r="L242" i="9"/>
  <c r="F242" i="9" s="1"/>
  <c r="E242" i="9"/>
  <c r="M241" i="9"/>
  <c r="L241" i="9"/>
  <c r="F241" i="9" s="1"/>
  <c r="E241" i="9"/>
  <c r="M240" i="9"/>
  <c r="L240" i="9"/>
  <c r="F240" i="9" s="1"/>
  <c r="E240" i="9"/>
  <c r="M239" i="9"/>
  <c r="L239" i="9"/>
  <c r="E239" i="9"/>
  <c r="M238" i="9"/>
  <c r="L238" i="9"/>
  <c r="F238" i="9" s="1"/>
  <c r="E238" i="9"/>
  <c r="M237" i="9"/>
  <c r="L237" i="9"/>
  <c r="F237" i="9" s="1"/>
  <c r="E237" i="9"/>
  <c r="B237" i="9" s="1"/>
  <c r="M236" i="9"/>
  <c r="L236" i="9"/>
  <c r="F236" i="9" s="1"/>
  <c r="E236" i="9"/>
  <c r="M235" i="9"/>
  <c r="L235" i="9"/>
  <c r="E235" i="9"/>
  <c r="M234" i="9"/>
  <c r="L234" i="9"/>
  <c r="E234" i="9"/>
  <c r="M233" i="9"/>
  <c r="L233" i="9"/>
  <c r="F233" i="9" s="1"/>
  <c r="E233" i="9"/>
  <c r="M232" i="9"/>
  <c r="L232" i="9"/>
  <c r="F232" i="9"/>
  <c r="E232" i="9"/>
  <c r="M231" i="9"/>
  <c r="L231" i="9"/>
  <c r="E231" i="9"/>
  <c r="M230" i="9"/>
  <c r="L230" i="9"/>
  <c r="E230" i="9"/>
  <c r="M229" i="9"/>
  <c r="L229" i="9"/>
  <c r="E229" i="9"/>
  <c r="M228" i="9"/>
  <c r="L228" i="9"/>
  <c r="F228" i="9"/>
  <c r="E228" i="9"/>
  <c r="M227" i="9"/>
  <c r="L227" i="9"/>
  <c r="F227" i="9" s="1"/>
  <c r="E227" i="9"/>
  <c r="M226" i="9"/>
  <c r="L226" i="9"/>
  <c r="E226" i="9"/>
  <c r="H225" i="9"/>
  <c r="G225" i="9"/>
  <c r="F225" i="9"/>
  <c r="M224" i="9"/>
  <c r="L224" i="9"/>
  <c r="E224" i="9"/>
  <c r="M223" i="9"/>
  <c r="L223" i="9"/>
  <c r="F223" i="9"/>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G157" i="9"/>
  <c r="F157" i="9"/>
  <c r="H156" i="9"/>
  <c r="G156" i="9"/>
  <c r="F156" i="9"/>
  <c r="H155" i="9"/>
  <c r="G155" i="9"/>
  <c r="F155" i="9"/>
  <c r="H154" i="9"/>
  <c r="E154" i="9" s="1"/>
  <c r="B154" i="9" s="1"/>
  <c r="G154" i="9"/>
  <c r="F154" i="9"/>
  <c r="H153" i="9"/>
  <c r="G153" i="9"/>
  <c r="F153" i="9"/>
  <c r="H152" i="9"/>
  <c r="G152" i="9"/>
  <c r="F152" i="9"/>
  <c r="H151" i="9"/>
  <c r="G151" i="9"/>
  <c r="F151" i="9"/>
  <c r="H150" i="9"/>
  <c r="G150" i="9"/>
  <c r="E150" i="9" s="1"/>
  <c r="B150" i="9" s="1"/>
  <c r="F150" i="9"/>
  <c r="H149" i="9"/>
  <c r="G149" i="9"/>
  <c r="F149" i="9"/>
  <c r="H148" i="9"/>
  <c r="G148" i="9"/>
  <c r="E148" i="9" s="1"/>
  <c r="B148" i="9" s="1"/>
  <c r="F148" i="9"/>
  <c r="H147" i="9"/>
  <c r="G147" i="9"/>
  <c r="F147" i="9"/>
  <c r="H146" i="9"/>
  <c r="G146" i="9"/>
  <c r="F146" i="9"/>
  <c r="E146" i="9"/>
  <c r="B146" i="9" s="1"/>
  <c r="H145" i="9"/>
  <c r="G145" i="9"/>
  <c r="F145" i="9"/>
  <c r="H144" i="9"/>
  <c r="G144" i="9"/>
  <c r="E144" i="9" s="1"/>
  <c r="B144" i="9" s="1"/>
  <c r="F144" i="9"/>
  <c r="H143" i="9"/>
  <c r="G143" i="9"/>
  <c r="F143" i="9"/>
  <c r="F142" i="9"/>
  <c r="H141" i="9"/>
  <c r="E141" i="9" s="1"/>
  <c r="G141" i="9"/>
  <c r="F141" i="9"/>
  <c r="H140" i="9"/>
  <c r="G140" i="9"/>
  <c r="E140" i="9" s="1"/>
  <c r="F140" i="9"/>
  <c r="H139" i="9"/>
  <c r="G139" i="9"/>
  <c r="F139" i="9"/>
  <c r="H138" i="9"/>
  <c r="G138" i="9"/>
  <c r="E138" i="9" s="1"/>
  <c r="B138" i="9" s="1"/>
  <c r="F138" i="9"/>
  <c r="H137" i="9"/>
  <c r="E137" i="9" s="1"/>
  <c r="G137" i="9"/>
  <c r="F137" i="9"/>
  <c r="H136" i="9"/>
  <c r="G136" i="9"/>
  <c r="F136" i="9"/>
  <c r="H135" i="9"/>
  <c r="G135" i="9"/>
  <c r="E135" i="9" s="1"/>
  <c r="F135" i="9"/>
  <c r="H134" i="9"/>
  <c r="G134" i="9"/>
  <c r="E134" i="9" s="1"/>
  <c r="B134" i="9" s="1"/>
  <c r="F134" i="9"/>
  <c r="H133" i="9"/>
  <c r="E133" i="9" s="1"/>
  <c r="B133" i="9" s="1"/>
  <c r="G133" i="9"/>
  <c r="F133" i="9"/>
  <c r="H132" i="9"/>
  <c r="G132" i="9"/>
  <c r="F132" i="9"/>
  <c r="H131" i="9"/>
  <c r="G131" i="9"/>
  <c r="F131" i="9"/>
  <c r="H130" i="9"/>
  <c r="G130" i="9"/>
  <c r="E130" i="9" s="1"/>
  <c r="B130" i="9" s="1"/>
  <c r="F130" i="9"/>
  <c r="H129" i="9"/>
  <c r="E129" i="9" s="1"/>
  <c r="G129" i="9"/>
  <c r="F129" i="9"/>
  <c r="B129" i="9"/>
  <c r="H128" i="9"/>
  <c r="G128" i="9"/>
  <c r="E128" i="9" s="1"/>
  <c r="B128" i="9" s="1"/>
  <c r="F128" i="9"/>
  <c r="H127" i="9"/>
  <c r="G127" i="9"/>
  <c r="F127" i="9"/>
  <c r="H126" i="9"/>
  <c r="G126" i="9"/>
  <c r="F126" i="9"/>
  <c r="E126" i="9"/>
  <c r="B126" i="9" s="1"/>
  <c r="H125" i="9"/>
  <c r="G125" i="9"/>
  <c r="F125" i="9"/>
  <c r="H124" i="9"/>
  <c r="G124" i="9"/>
  <c r="F124" i="9"/>
  <c r="E124" i="9"/>
  <c r="B124" i="9" s="1"/>
  <c r="H123" i="9"/>
  <c r="G123" i="9"/>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G117" i="9"/>
  <c r="F117" i="9"/>
  <c r="H116" i="9"/>
  <c r="G116" i="9"/>
  <c r="E116" i="9" s="1"/>
  <c r="B116" i="9" s="1"/>
  <c r="F116" i="9"/>
  <c r="H115" i="9"/>
  <c r="G115" i="9"/>
  <c r="F115" i="9"/>
  <c r="H114" i="9"/>
  <c r="G114" i="9"/>
  <c r="F114" i="9"/>
  <c r="E114" i="9"/>
  <c r="B114" i="9" s="1"/>
  <c r="H113" i="9"/>
  <c r="G113" i="9"/>
  <c r="F113" i="9"/>
  <c r="H112" i="9"/>
  <c r="G112" i="9"/>
  <c r="F112" i="9"/>
  <c r="E112" i="9"/>
  <c r="B112" i="9" s="1"/>
  <c r="H111" i="9"/>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G101" i="9"/>
  <c r="F101" i="9"/>
  <c r="H100" i="9"/>
  <c r="G100" i="9"/>
  <c r="F100" i="9"/>
  <c r="E100" i="9"/>
  <c r="B100" i="9" s="1"/>
  <c r="H99" i="9"/>
  <c r="G99" i="9"/>
  <c r="F99" i="9"/>
  <c r="H98" i="9"/>
  <c r="G98" i="9"/>
  <c r="E98" i="9" s="1"/>
  <c r="B98" i="9" s="1"/>
  <c r="F98" i="9"/>
  <c r="H97" i="9"/>
  <c r="E97" i="9" s="1"/>
  <c r="B97" i="9" s="1"/>
  <c r="G97" i="9"/>
  <c r="F97" i="9"/>
  <c r="H96" i="9"/>
  <c r="G96" i="9"/>
  <c r="E96" i="9" s="1"/>
  <c r="B96" i="9" s="1"/>
  <c r="F96" i="9"/>
  <c r="H95" i="9"/>
  <c r="G95" i="9"/>
  <c r="F95" i="9"/>
  <c r="H94" i="9"/>
  <c r="G94" i="9"/>
  <c r="E94" i="9" s="1"/>
  <c r="B94" i="9" s="1"/>
  <c r="F94" i="9"/>
  <c r="H93" i="9"/>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G87" i="9"/>
  <c r="F87" i="9"/>
  <c r="H86" i="9"/>
  <c r="G86" i="9"/>
  <c r="E86" i="9" s="1"/>
  <c r="B86" i="9" s="1"/>
  <c r="F86" i="9"/>
  <c r="H85" i="9"/>
  <c r="E85" i="9" s="1"/>
  <c r="G85" i="9"/>
  <c r="F85" i="9"/>
  <c r="B85" i="9"/>
  <c r="H84" i="9"/>
  <c r="G84" i="9"/>
  <c r="E84" i="9" s="1"/>
  <c r="B84" i="9" s="1"/>
  <c r="F84" i="9"/>
  <c r="H83" i="9"/>
  <c r="G83" i="9"/>
  <c r="F83" i="9"/>
  <c r="H82" i="9"/>
  <c r="E82" i="9" s="1"/>
  <c r="B82" i="9" s="1"/>
  <c r="G82" i="9"/>
  <c r="F82" i="9"/>
  <c r="H81" i="9"/>
  <c r="G81" i="9"/>
  <c r="F81" i="9"/>
  <c r="H80" i="9"/>
  <c r="E80" i="9" s="1"/>
  <c r="B80" i="9" s="1"/>
  <c r="G80" i="9"/>
  <c r="F80" i="9"/>
  <c r="H79" i="9"/>
  <c r="G79" i="9"/>
  <c r="F79" i="9"/>
  <c r="H78" i="9"/>
  <c r="G78" i="9"/>
  <c r="E78" i="9" s="1"/>
  <c r="B78" i="9" s="1"/>
  <c r="F78" i="9"/>
  <c r="H77" i="9"/>
  <c r="G77" i="9"/>
  <c r="E77" i="9" s="1"/>
  <c r="B77" i="9" s="1"/>
  <c r="F77" i="9"/>
  <c r="H76" i="9"/>
  <c r="G76" i="9"/>
  <c r="E76" i="9" s="1"/>
  <c r="F76" i="9"/>
  <c r="H75" i="9"/>
  <c r="G75" i="9"/>
  <c r="F75" i="9"/>
  <c r="H74" i="9"/>
  <c r="G74" i="9"/>
  <c r="E74" i="9" s="1"/>
  <c r="B74" i="9" s="1"/>
  <c r="F74" i="9"/>
  <c r="H73" i="9"/>
  <c r="E73" i="9" s="1"/>
  <c r="B73" i="9" s="1"/>
  <c r="G73" i="9"/>
  <c r="F73" i="9"/>
  <c r="H72" i="9"/>
  <c r="G72" i="9"/>
  <c r="E72" i="9" s="1"/>
  <c r="F72" i="9"/>
  <c r="H71" i="9"/>
  <c r="G71" i="9"/>
  <c r="F71" i="9"/>
  <c r="H70" i="9"/>
  <c r="G70" i="9"/>
  <c r="E70" i="9" s="1"/>
  <c r="B70" i="9" s="1"/>
  <c r="F70" i="9"/>
  <c r="H69" i="9"/>
  <c r="G69" i="9"/>
  <c r="F69" i="9"/>
  <c r="H68" i="9"/>
  <c r="E68" i="9" s="1"/>
  <c r="B68" i="9" s="1"/>
  <c r="G68" i="9"/>
  <c r="F68" i="9"/>
  <c r="H67" i="9"/>
  <c r="G67" i="9"/>
  <c r="E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H58" i="9"/>
  <c r="G58" i="9"/>
  <c r="F58" i="9"/>
  <c r="H57" i="9"/>
  <c r="E57" i="9" s="1"/>
  <c r="B57" i="9" s="1"/>
  <c r="G57" i="9"/>
  <c r="F57" i="9"/>
  <c r="H56" i="9"/>
  <c r="G56" i="9"/>
  <c r="E56" i="9" s="1"/>
  <c r="B56" i="9" s="1"/>
  <c r="F56" i="9"/>
  <c r="H55" i="9"/>
  <c r="G55" i="9"/>
  <c r="F55" i="9"/>
  <c r="H54" i="9"/>
  <c r="G54" i="9"/>
  <c r="E54" i="9" s="1"/>
  <c r="F54" i="9"/>
  <c r="H53" i="9"/>
  <c r="G53" i="9"/>
  <c r="F53" i="9"/>
  <c r="H52" i="9"/>
  <c r="G52" i="9"/>
  <c r="E52" i="9" s="1"/>
  <c r="B52" i="9" s="1"/>
  <c r="F52" i="9"/>
  <c r="H51" i="9"/>
  <c r="G51" i="9"/>
  <c r="F51" i="9"/>
  <c r="H50" i="9"/>
  <c r="G50" i="9"/>
  <c r="F50" i="9"/>
  <c r="H49" i="9"/>
  <c r="G49" i="9"/>
  <c r="E49" i="9" s="1"/>
  <c r="B49" i="9" s="1"/>
  <c r="F49" i="9"/>
  <c r="H48" i="9"/>
  <c r="G48" i="9"/>
  <c r="F48" i="9"/>
  <c r="E48" i="9"/>
  <c r="B48" i="9" s="1"/>
  <c r="H47" i="9"/>
  <c r="G47" i="9"/>
  <c r="E47" i="9" s="1"/>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E38" i="9" s="1"/>
  <c r="B38" i="9" s="1"/>
  <c r="F38" i="9"/>
  <c r="H37" i="9"/>
  <c r="G37" i="9"/>
  <c r="F37" i="9"/>
  <c r="H36" i="9"/>
  <c r="E36" i="9" s="1"/>
  <c r="B36" i="9" s="1"/>
  <c r="G36" i="9"/>
  <c r="F36" i="9"/>
  <c r="H35" i="9"/>
  <c r="G35" i="9"/>
  <c r="E35" i="9" s="1"/>
  <c r="B35" i="9" s="1"/>
  <c r="F35" i="9"/>
  <c r="H34" i="9"/>
  <c r="G34" i="9"/>
  <c r="F34" i="9"/>
  <c r="H33" i="9"/>
  <c r="G33" i="9"/>
  <c r="E33" i="9" s="1"/>
  <c r="B33" i="9" s="1"/>
  <c r="F33" i="9"/>
  <c r="H32" i="9"/>
  <c r="G32" i="9"/>
  <c r="E32" i="9" s="1"/>
  <c r="B32" i="9" s="1"/>
  <c r="F32" i="9"/>
  <c r="H31" i="9"/>
  <c r="G31" i="9"/>
  <c r="E31" i="9" s="1"/>
  <c r="B31" i="9" s="1"/>
  <c r="F31" i="9"/>
  <c r="H30" i="9"/>
  <c r="G30" i="9"/>
  <c r="F30" i="9"/>
  <c r="H29" i="9"/>
  <c r="E29" i="9" s="1"/>
  <c r="B29" i="9" s="1"/>
  <c r="G29" i="9"/>
  <c r="F29" i="9"/>
  <c r="H28" i="9"/>
  <c r="G28" i="9"/>
  <c r="E28" i="9" s="1"/>
  <c r="B28" i="9" s="1"/>
  <c r="F28" i="9"/>
  <c r="H27" i="9"/>
  <c r="G27" i="9"/>
  <c r="F27" i="9"/>
  <c r="H26" i="9"/>
  <c r="G26" i="9"/>
  <c r="F26" i="9"/>
  <c r="H25" i="9"/>
  <c r="G25" i="9"/>
  <c r="F25" i="9"/>
  <c r="H24" i="9"/>
  <c r="G24" i="9"/>
  <c r="F24" i="9"/>
  <c r="E24" i="9"/>
  <c r="H23" i="9"/>
  <c r="G23" i="9"/>
  <c r="F23" i="9"/>
  <c r="H22" i="9"/>
  <c r="G22" i="9"/>
  <c r="F22" i="9"/>
  <c r="H21" i="9"/>
  <c r="G21" i="9"/>
  <c r="F21" i="9"/>
  <c r="F20" i="9"/>
  <c r="F4" i="9"/>
  <c r="O3" i="9"/>
  <c r="G274" i="9" s="1"/>
  <c r="E274" i="9" s="1"/>
  <c r="B274" i="9" s="1"/>
  <c r="I3" i="9"/>
  <c r="H3" i="9"/>
  <c r="G3" i="9"/>
  <c r="D101" i="8"/>
  <c r="D95" i="8"/>
  <c r="D90" i="8"/>
  <c r="D85" i="8"/>
  <c r="D80" i="8"/>
  <c r="D75" i="8"/>
  <c r="D70" i="8"/>
  <c r="C1545" i="1" s="1"/>
  <c r="H1545" i="1" s="1"/>
  <c r="D65" i="8"/>
  <c r="D60" i="8"/>
  <c r="D55" i="8"/>
  <c r="D50" i="8"/>
  <c r="D44" i="8"/>
  <c r="D36" i="8"/>
  <c r="D26" i="8"/>
  <c r="D24" i="8" s="1"/>
  <c r="C1499" i="1" s="1"/>
  <c r="G1499" i="1" s="1"/>
  <c r="D18" i="8"/>
  <c r="C1493" i="1" s="1"/>
  <c r="D8" i="8"/>
  <c r="C1483" i="1" s="1"/>
  <c r="H1483" i="1" s="1"/>
  <c r="E44" i="7"/>
  <c r="D44" i="7"/>
  <c r="E39" i="7"/>
  <c r="E38" i="7" s="1"/>
  <c r="D39" i="7"/>
  <c r="D38" i="7" s="1"/>
  <c r="E30" i="7"/>
  <c r="D30" i="7"/>
  <c r="C1461" i="1" s="1"/>
  <c r="H1461" i="1" s="1"/>
  <c r="E23" i="7"/>
  <c r="D23" i="7"/>
  <c r="E14" i="7"/>
  <c r="D14" i="7"/>
  <c r="E7" i="7"/>
  <c r="D7" i="7"/>
  <c r="D6" i="7" s="1"/>
  <c r="F140" i="6"/>
  <c r="F139" i="6"/>
  <c r="F138" i="6"/>
  <c r="F137" i="6"/>
  <c r="F136" i="6"/>
  <c r="F135" i="6"/>
  <c r="F134" i="6"/>
  <c r="F133" i="6"/>
  <c r="F132" i="6"/>
  <c r="F131" i="6"/>
  <c r="E130" i="6"/>
  <c r="E129" i="6" s="1"/>
  <c r="D1423" i="1" s="1"/>
  <c r="D130" i="6"/>
  <c r="F130"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1393" i="1" s="1"/>
  <c r="H1393" i="1" s="1"/>
  <c r="D99" i="6"/>
  <c r="F99" i="6" s="1"/>
  <c r="F98" i="6"/>
  <c r="F97" i="6"/>
  <c r="F96" i="6"/>
  <c r="F95" i="6"/>
  <c r="E94" i="6"/>
  <c r="D94" i="6"/>
  <c r="F93" i="6"/>
  <c r="F92" i="6"/>
  <c r="F91" i="6"/>
  <c r="E90" i="6"/>
  <c r="D90" i="6"/>
  <c r="F90" i="6" s="1"/>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07" i="1" s="1"/>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49" i="5"/>
  <c r="F248" i="5"/>
  <c r="F247" i="5"/>
  <c r="E246" i="5"/>
  <c r="D246" i="5"/>
  <c r="F244" i="5"/>
  <c r="F243" i="5"/>
  <c r="E242" i="5"/>
  <c r="D242" i="5"/>
  <c r="C1219" i="1" s="1"/>
  <c r="F241" i="5"/>
  <c r="F240" i="5"/>
  <c r="E239" i="5"/>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H291" i="9" s="1"/>
  <c r="D198" i="5"/>
  <c r="F197" i="5"/>
  <c r="F196" i="5"/>
  <c r="F195" i="5"/>
  <c r="F194" i="5"/>
  <c r="F193" i="5"/>
  <c r="F192" i="5"/>
  <c r="F191" i="5"/>
  <c r="E191" i="5"/>
  <c r="D191" i="5"/>
  <c r="F190" i="5"/>
  <c r="D190" i="5"/>
  <c r="G291" i="9" s="1"/>
  <c r="F189" i="5"/>
  <c r="F188" i="5"/>
  <c r="F187" i="5"/>
  <c r="F186" i="5"/>
  <c r="F185" i="5"/>
  <c r="F184" i="5"/>
  <c r="F183" i="5"/>
  <c r="F182" i="5"/>
  <c r="F181" i="5"/>
  <c r="E180" i="5"/>
  <c r="E177" i="5" s="1"/>
  <c r="D1154" i="1" s="1"/>
  <c r="D180" i="5"/>
  <c r="D177"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D1113" i="1" s="1"/>
  <c r="D135" i="5"/>
  <c r="E134" i="5"/>
  <c r="D1112" i="1"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F86" i="5"/>
  <c r="F85" i="5"/>
  <c r="F84" i="5"/>
  <c r="F83" i="5"/>
  <c r="F82" i="5"/>
  <c r="F81" i="5"/>
  <c r="F80" i="5"/>
  <c r="E79" i="5"/>
  <c r="D79" i="5"/>
  <c r="F79" i="5" s="1"/>
  <c r="E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D625" i="4" s="1"/>
  <c r="F625"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E585" i="4"/>
  <c r="E580" i="4" s="1"/>
  <c r="D585" i="4"/>
  <c r="F584" i="4"/>
  <c r="F583" i="4"/>
  <c r="F582" i="4"/>
  <c r="E581" i="4"/>
  <c r="D581" i="4"/>
  <c r="F581" i="4" s="1"/>
  <c r="F579" i="4"/>
  <c r="F578" i="4"/>
  <c r="E577" i="4"/>
  <c r="D577" i="4"/>
  <c r="F577" i="4" s="1"/>
  <c r="F576" i="4"/>
  <c r="F575" i="4"/>
  <c r="E574" i="4"/>
  <c r="E567" i="4" s="1"/>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E485" i="4"/>
  <c r="E484" i="4" s="1"/>
  <c r="D485" i="4"/>
  <c r="F485" i="4" s="1"/>
  <c r="F483" i="4"/>
  <c r="F482" i="4"/>
  <c r="F481" i="4"/>
  <c r="E481" i="4"/>
  <c r="D481" i="4"/>
  <c r="F480" i="4"/>
  <c r="F479" i="4"/>
  <c r="E478" i="4"/>
  <c r="D478" i="4"/>
  <c r="F478" i="4" s="1"/>
  <c r="F477" i="4"/>
  <c r="F476" i="4"/>
  <c r="F475" i="4"/>
  <c r="F474" i="4"/>
  <c r="F473" i="4"/>
  <c r="E473" i="4"/>
  <c r="D473" i="4"/>
  <c r="E472"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E417" i="4"/>
  <c r="D417" i="4"/>
  <c r="F417" i="4" s="1"/>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E196" i="4" s="1"/>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D139" i="4" s="1"/>
  <c r="F138" i="4"/>
  <c r="F137" i="4"/>
  <c r="F136" i="4"/>
  <c r="F135" i="4"/>
  <c r="E134" i="4"/>
  <c r="E133" i="4" s="1"/>
  <c r="D134" i="4"/>
  <c r="C130" i="1" s="1"/>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E65" i="4"/>
  <c r="D65" i="4"/>
  <c r="F64" i="4"/>
  <c r="F63" i="4"/>
  <c r="F62" i="4"/>
  <c r="E62" i="4"/>
  <c r="D62" i="4"/>
  <c r="F61" i="4"/>
  <c r="F60" i="4"/>
  <c r="E59" i="4"/>
  <c r="D59" i="4"/>
  <c r="F58" i="4"/>
  <c r="F57" i="4"/>
  <c r="F56" i="4"/>
  <c r="F55"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6" i="1"/>
  <c r="G1576" i="1" s="1"/>
  <c r="H1575" i="1"/>
  <c r="C1575" i="1"/>
  <c r="G1575" i="1" s="1"/>
  <c r="C1574" i="1"/>
  <c r="G1573" i="1"/>
  <c r="C1573" i="1"/>
  <c r="H1573" i="1" s="1"/>
  <c r="C1572" i="1"/>
  <c r="H1571" i="1"/>
  <c r="G1571" i="1"/>
  <c r="C1571" i="1"/>
  <c r="C1570" i="1"/>
  <c r="C1569" i="1"/>
  <c r="H1569" i="1" s="1"/>
  <c r="H1568" i="1"/>
  <c r="C1568" i="1"/>
  <c r="G1568" i="1" s="1"/>
  <c r="H1567" i="1"/>
  <c r="C1567" i="1"/>
  <c r="G1567" i="1" s="1"/>
  <c r="H1566" i="1"/>
  <c r="C1566" i="1"/>
  <c r="G1566" i="1" s="1"/>
  <c r="C1565" i="1"/>
  <c r="C1564" i="1"/>
  <c r="G1564" i="1" s="1"/>
  <c r="C1563" i="1"/>
  <c r="C1562" i="1"/>
  <c r="C1561" i="1"/>
  <c r="C1560" i="1"/>
  <c r="H1559" i="1"/>
  <c r="G1559" i="1"/>
  <c r="C1559" i="1"/>
  <c r="H1558" i="1"/>
  <c r="G1558" i="1"/>
  <c r="C1558" i="1"/>
  <c r="C1557" i="1"/>
  <c r="C1556" i="1"/>
  <c r="G1556" i="1" s="1"/>
  <c r="C1555" i="1"/>
  <c r="C1554" i="1"/>
  <c r="C1553" i="1"/>
  <c r="C1552" i="1"/>
  <c r="H1551" i="1"/>
  <c r="G1551" i="1"/>
  <c r="C1551" i="1"/>
  <c r="H1550" i="1"/>
  <c r="G1550" i="1"/>
  <c r="C1550" i="1"/>
  <c r="C1549" i="1"/>
  <c r="C1548" i="1"/>
  <c r="G1548" i="1" s="1"/>
  <c r="C1547" i="1"/>
  <c r="C1546" i="1"/>
  <c r="C1544" i="1"/>
  <c r="G1543" i="1"/>
  <c r="C1543" i="1"/>
  <c r="H1543" i="1" s="1"/>
  <c r="C1542" i="1"/>
  <c r="C1541" i="1"/>
  <c r="H1539" i="1"/>
  <c r="C1539" i="1"/>
  <c r="G1539" i="1" s="1"/>
  <c r="C1538" i="1"/>
  <c r="C1537" i="1"/>
  <c r="H1537" i="1" s="1"/>
  <c r="C1536" i="1"/>
  <c r="H1535" i="1"/>
  <c r="C1535" i="1"/>
  <c r="G1535" i="1" s="1"/>
  <c r="C1534" i="1"/>
  <c r="G1534" i="1" s="1"/>
  <c r="C1533" i="1"/>
  <c r="C1532" i="1"/>
  <c r="G1532" i="1" s="1"/>
  <c r="H1531" i="1"/>
  <c r="G1531" i="1"/>
  <c r="C1531" i="1"/>
  <c r="C1530" i="1"/>
  <c r="C1529" i="1"/>
  <c r="C1528" i="1"/>
  <c r="C1527" i="1"/>
  <c r="C1526" i="1"/>
  <c r="G1526" i="1" s="1"/>
  <c r="C1525" i="1"/>
  <c r="G1523" i="1"/>
  <c r="C1523" i="1"/>
  <c r="H1523" i="1" s="1"/>
  <c r="C1522" i="1"/>
  <c r="C1521" i="1"/>
  <c r="C1520" i="1"/>
  <c r="H1519" i="1"/>
  <c r="C1519" i="1"/>
  <c r="G1519" i="1" s="1"/>
  <c r="C1516" i="1"/>
  <c r="C1515" i="1"/>
  <c r="G1515" i="1" s="1"/>
  <c r="C1514" i="1"/>
  <c r="C1513" i="1"/>
  <c r="C1512" i="1"/>
  <c r="C1511" i="1"/>
  <c r="H1511" i="1" s="1"/>
  <c r="C1510" i="1"/>
  <c r="C1509" i="1"/>
  <c r="C1508" i="1"/>
  <c r="C1507" i="1"/>
  <c r="G1507" i="1" s="1"/>
  <c r="C1506" i="1"/>
  <c r="C1505" i="1"/>
  <c r="C1504" i="1"/>
  <c r="G1503" i="1"/>
  <c r="C1503" i="1"/>
  <c r="H1503" i="1" s="1"/>
  <c r="C1502" i="1"/>
  <c r="C1501" i="1"/>
  <c r="C1500" i="1"/>
  <c r="C1498" i="1"/>
  <c r="G1498" i="1" s="1"/>
  <c r="C1497" i="1"/>
  <c r="C1496" i="1"/>
  <c r="H1495" i="1"/>
  <c r="C1495" i="1"/>
  <c r="G1495" i="1" s="1"/>
  <c r="C1494" i="1"/>
  <c r="C1492" i="1"/>
  <c r="C1491" i="1"/>
  <c r="H1491" i="1" s="1"/>
  <c r="C1490" i="1"/>
  <c r="C1489" i="1"/>
  <c r="C1488" i="1"/>
  <c r="C1487" i="1"/>
  <c r="C1486" i="1"/>
  <c r="G1486" i="1" s="1"/>
  <c r="C1485" i="1"/>
  <c r="C1484" i="1"/>
  <c r="C1482" i="1"/>
  <c r="G1482" i="1" s="1"/>
  <c r="C1480" i="1"/>
  <c r="D1479" i="1"/>
  <c r="C1479" i="1"/>
  <c r="D1478" i="1"/>
  <c r="C1478" i="1"/>
  <c r="G1478" i="1" s="1"/>
  <c r="D1477" i="1"/>
  <c r="C1477" i="1"/>
  <c r="D1476" i="1"/>
  <c r="C1476" i="1"/>
  <c r="D1475" i="1"/>
  <c r="C1475" i="1"/>
  <c r="D1474" i="1"/>
  <c r="C1474" i="1"/>
  <c r="G1473" i="1"/>
  <c r="D1473" i="1"/>
  <c r="C1473" i="1"/>
  <c r="D1472" i="1"/>
  <c r="C1472" i="1"/>
  <c r="D1471" i="1"/>
  <c r="C1471" i="1"/>
  <c r="G1471" i="1" s="1"/>
  <c r="D1470" i="1"/>
  <c r="C1470" i="1"/>
  <c r="D1469" i="1"/>
  <c r="C1469" i="1"/>
  <c r="D1468" i="1"/>
  <c r="C1468" i="1"/>
  <c r="D1467" i="1"/>
  <c r="C1467" i="1"/>
  <c r="D1466" i="1"/>
  <c r="C1466" i="1"/>
  <c r="D1465" i="1"/>
  <c r="C1465" i="1"/>
  <c r="D1464" i="1"/>
  <c r="C1464" i="1"/>
  <c r="D1463" i="1"/>
  <c r="C1463" i="1"/>
  <c r="D1462" i="1"/>
  <c r="C1462" i="1"/>
  <c r="G1461" i="1"/>
  <c r="D1461" i="1"/>
  <c r="D1460" i="1"/>
  <c r="C1460" i="1"/>
  <c r="G1460" i="1" s="1"/>
  <c r="G1459" i="1"/>
  <c r="D1459" i="1"/>
  <c r="C1459" i="1"/>
  <c r="D1458" i="1"/>
  <c r="C1458" i="1"/>
  <c r="G1458" i="1" s="1"/>
  <c r="D1457" i="1"/>
  <c r="C1457" i="1"/>
  <c r="G1457" i="1" s="1"/>
  <c r="D1456" i="1"/>
  <c r="G1456" i="1" s="1"/>
  <c r="C1456" i="1"/>
  <c r="G1455" i="1"/>
  <c r="D1455" i="1"/>
  <c r="C1455" i="1"/>
  <c r="C1454" i="1"/>
  <c r="D1452" i="1"/>
  <c r="C1452" i="1"/>
  <c r="D1451" i="1"/>
  <c r="C1451" i="1"/>
  <c r="D1450" i="1"/>
  <c r="C1450" i="1"/>
  <c r="D1449" i="1"/>
  <c r="C1449" i="1"/>
  <c r="D1448" i="1"/>
  <c r="C1448" i="1"/>
  <c r="D1447" i="1"/>
  <c r="C1447" i="1"/>
  <c r="D1446" i="1"/>
  <c r="C1446" i="1"/>
  <c r="H1445" i="1"/>
  <c r="D1445" i="1"/>
  <c r="C1445" i="1"/>
  <c r="J1445" i="1" s="1"/>
  <c r="D1444" i="1"/>
  <c r="C1444" i="1"/>
  <c r="H1443" i="1"/>
  <c r="D1443" i="1"/>
  <c r="C1443" i="1"/>
  <c r="J1443" i="1" s="1"/>
  <c r="D1442" i="1"/>
  <c r="C1442" i="1"/>
  <c r="H1441" i="1"/>
  <c r="D1441" i="1"/>
  <c r="C1441" i="1"/>
  <c r="J1441" i="1" s="1"/>
  <c r="D1440" i="1"/>
  <c r="C1440" i="1"/>
  <c r="H1439" i="1"/>
  <c r="D1439" i="1"/>
  <c r="C1439" i="1"/>
  <c r="J1439" i="1" s="1"/>
  <c r="D1438" i="1"/>
  <c r="C1438" i="1"/>
  <c r="H1438" i="1" s="1"/>
  <c r="D1434" i="1"/>
  <c r="C1434" i="1"/>
  <c r="D1433" i="1"/>
  <c r="C1433" i="1"/>
  <c r="D1432" i="1"/>
  <c r="C1432" i="1"/>
  <c r="D1431" i="1"/>
  <c r="C1431" i="1"/>
  <c r="D1430" i="1"/>
  <c r="C1430" i="1"/>
  <c r="D1429" i="1"/>
  <c r="C1429" i="1"/>
  <c r="H1428" i="1"/>
  <c r="D1428" i="1"/>
  <c r="C1428" i="1"/>
  <c r="D1427" i="1"/>
  <c r="C1427" i="1"/>
  <c r="H1427" i="1" s="1"/>
  <c r="D1426" i="1"/>
  <c r="G1426" i="1" s="1"/>
  <c r="C1426" i="1"/>
  <c r="D1425" i="1"/>
  <c r="C1425" i="1"/>
  <c r="H1424" i="1"/>
  <c r="D1424" i="1"/>
  <c r="G1424" i="1" s="1"/>
  <c r="C1424" i="1"/>
  <c r="C1423" i="1"/>
  <c r="H1422" i="1"/>
  <c r="D1422" i="1"/>
  <c r="C1422" i="1"/>
  <c r="D1421" i="1"/>
  <c r="C1421" i="1"/>
  <c r="H1420" i="1"/>
  <c r="D1420" i="1"/>
  <c r="G1420" i="1" s="1"/>
  <c r="C1420" i="1"/>
  <c r="H1419" i="1"/>
  <c r="D1419" i="1"/>
  <c r="C1419" i="1"/>
  <c r="D1418" i="1"/>
  <c r="G1418" i="1" s="1"/>
  <c r="C1418" i="1"/>
  <c r="D1417" i="1"/>
  <c r="C1417" i="1"/>
  <c r="D1416" i="1"/>
  <c r="H1415" i="1"/>
  <c r="D1415" i="1"/>
  <c r="G1415" i="1" s="1"/>
  <c r="C1415" i="1"/>
  <c r="D1414" i="1"/>
  <c r="C1414" i="1"/>
  <c r="D1413" i="1"/>
  <c r="C1413" i="1"/>
  <c r="D1412" i="1"/>
  <c r="G1412" i="1" s="1"/>
  <c r="C1412" i="1"/>
  <c r="H1412" i="1" s="1"/>
  <c r="D1411" i="1"/>
  <c r="G1411" i="1" s="1"/>
  <c r="C1411" i="1"/>
  <c r="H1411" i="1" s="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H1397" i="1" s="1"/>
  <c r="H1396" i="1"/>
  <c r="D1396" i="1"/>
  <c r="C1396" i="1"/>
  <c r="D1395" i="1"/>
  <c r="G1395" i="1" s="1"/>
  <c r="C1395" i="1"/>
  <c r="H1395" i="1" s="1"/>
  <c r="D1394" i="1"/>
  <c r="C1394" i="1"/>
  <c r="C1393" i="1"/>
  <c r="D1392" i="1"/>
  <c r="G1392" i="1" s="1"/>
  <c r="C1392" i="1"/>
  <c r="D1391" i="1"/>
  <c r="C1391" i="1"/>
  <c r="D1390" i="1"/>
  <c r="C1390" i="1"/>
  <c r="D1389" i="1"/>
  <c r="H1389" i="1" s="1"/>
  <c r="C1389" i="1"/>
  <c r="D1388" i="1"/>
  <c r="C1388" i="1"/>
  <c r="D1387" i="1"/>
  <c r="C1387" i="1"/>
  <c r="D1386" i="1"/>
  <c r="C1386" i="1"/>
  <c r="H1385" i="1"/>
  <c r="D1385" i="1"/>
  <c r="G1385" i="1" s="1"/>
  <c r="C1385" i="1"/>
  <c r="H1384" i="1"/>
  <c r="D1384" i="1"/>
  <c r="G1384" i="1" s="1"/>
  <c r="C1384" i="1"/>
  <c r="D1382" i="1"/>
  <c r="C1382" i="1"/>
  <c r="D1381" i="1"/>
  <c r="G1381" i="1" s="1"/>
  <c r="C1381" i="1"/>
  <c r="D1380" i="1"/>
  <c r="C1380" i="1"/>
  <c r="D1379" i="1"/>
  <c r="G1379" i="1" s="1"/>
  <c r="C1379" i="1"/>
  <c r="H1379" i="1" s="1"/>
  <c r="D1378" i="1"/>
  <c r="C1378" i="1"/>
  <c r="D1377" i="1"/>
  <c r="C1377" i="1"/>
  <c r="C1376" i="1"/>
  <c r="D1375" i="1"/>
  <c r="C1375" i="1"/>
  <c r="D1374" i="1"/>
  <c r="C1374" i="1"/>
  <c r="H1373" i="1"/>
  <c r="D1373" i="1"/>
  <c r="C1373" i="1"/>
  <c r="D1372" i="1"/>
  <c r="G1372" i="1" s="1"/>
  <c r="C1372" i="1"/>
  <c r="D1371" i="1"/>
  <c r="C1371" i="1"/>
  <c r="D1370" i="1"/>
  <c r="C1370" i="1"/>
  <c r="H1369" i="1"/>
  <c r="D1369" i="1"/>
  <c r="C1369" i="1"/>
  <c r="D1368" i="1"/>
  <c r="C1368" i="1"/>
  <c r="H1368" i="1" s="1"/>
  <c r="D1367" i="1"/>
  <c r="G1367" i="1" s="1"/>
  <c r="C1367" i="1"/>
  <c r="D1366" i="1"/>
  <c r="C1366" i="1"/>
  <c r="H1365" i="1"/>
  <c r="D1365" i="1"/>
  <c r="G1365" i="1" s="1"/>
  <c r="C1365" i="1"/>
  <c r="D1364" i="1"/>
  <c r="C1364" i="1"/>
  <c r="H1363" i="1"/>
  <c r="D1363" i="1"/>
  <c r="C1363" i="1"/>
  <c r="D1362" i="1"/>
  <c r="C1362" i="1"/>
  <c r="D1361" i="1"/>
  <c r="C1361" i="1"/>
  <c r="D1360" i="1"/>
  <c r="D1359" i="1"/>
  <c r="G1359" i="1" s="1"/>
  <c r="C1359" i="1"/>
  <c r="D1358" i="1"/>
  <c r="C1358" i="1"/>
  <c r="D1357" i="1"/>
  <c r="G1357" i="1" s="1"/>
  <c r="C1357" i="1"/>
  <c r="H1356" i="1"/>
  <c r="D1356" i="1"/>
  <c r="G1356" i="1" s="1"/>
  <c r="C1356" i="1"/>
  <c r="D1355" i="1"/>
  <c r="C1355" i="1"/>
  <c r="D1354" i="1"/>
  <c r="C1354" i="1"/>
  <c r="D1353" i="1"/>
  <c r="G1353" i="1" s="1"/>
  <c r="C1353" i="1"/>
  <c r="H1353" i="1" s="1"/>
  <c r="D1352" i="1"/>
  <c r="C1352" i="1"/>
  <c r="H1352" i="1" s="1"/>
  <c r="D1351" i="1"/>
  <c r="C1351" i="1"/>
  <c r="D1350" i="1"/>
  <c r="C1350" i="1"/>
  <c r="D1349" i="1"/>
  <c r="C1349" i="1"/>
  <c r="H1349" i="1" s="1"/>
  <c r="D1348" i="1"/>
  <c r="D1347" i="1"/>
  <c r="C1347" i="1"/>
  <c r="D1346" i="1"/>
  <c r="C1346" i="1"/>
  <c r="D1345" i="1"/>
  <c r="C1345" i="1"/>
  <c r="H1344" i="1"/>
  <c r="D1344" i="1"/>
  <c r="G1344" i="1" s="1"/>
  <c r="C1344" i="1"/>
  <c r="D1343" i="1"/>
  <c r="C1343" i="1"/>
  <c r="D1342" i="1"/>
  <c r="C1342" i="1"/>
  <c r="D1341" i="1"/>
  <c r="H1341" i="1" s="1"/>
  <c r="C1341" i="1"/>
  <c r="D1340" i="1"/>
  <c r="C1340" i="1"/>
  <c r="D1339" i="1"/>
  <c r="C1339" i="1"/>
  <c r="H1338" i="1"/>
  <c r="D1338" i="1"/>
  <c r="C1338" i="1"/>
  <c r="G1338" i="1" s="1"/>
  <c r="D1337" i="1"/>
  <c r="C1337" i="1"/>
  <c r="D1336" i="1"/>
  <c r="C1336" i="1"/>
  <c r="D1335" i="1"/>
  <c r="C1335" i="1"/>
  <c r="H1334" i="1"/>
  <c r="D1334" i="1"/>
  <c r="C1334" i="1"/>
  <c r="G1334" i="1" s="1"/>
  <c r="D1333" i="1"/>
  <c r="C1333" i="1"/>
  <c r="D1332" i="1"/>
  <c r="C1332" i="1"/>
  <c r="D1331" i="1"/>
  <c r="C1331" i="1"/>
  <c r="H1330" i="1"/>
  <c r="D1330" i="1"/>
  <c r="C1330" i="1"/>
  <c r="G1330" i="1" s="1"/>
  <c r="D1328" i="1"/>
  <c r="C1328" i="1"/>
  <c r="D1327" i="1"/>
  <c r="C1327" i="1"/>
  <c r="D1326" i="1"/>
  <c r="C1326" i="1"/>
  <c r="D1325" i="1"/>
  <c r="H1325" i="1" s="1"/>
  <c r="C1325" i="1"/>
  <c r="D1324" i="1"/>
  <c r="C1324" i="1"/>
  <c r="D1323" i="1"/>
  <c r="C1323" i="1"/>
  <c r="D1322" i="1"/>
  <c r="H1321" i="1"/>
  <c r="D1321" i="1"/>
  <c r="C1321" i="1"/>
  <c r="G1321" i="1" s="1"/>
  <c r="D1320" i="1"/>
  <c r="C1320" i="1"/>
  <c r="D1319" i="1"/>
  <c r="C1319" i="1"/>
  <c r="D1318" i="1"/>
  <c r="C1318" i="1"/>
  <c r="D1317" i="1"/>
  <c r="C1317" i="1"/>
  <c r="D1316" i="1"/>
  <c r="D1315" i="1"/>
  <c r="C1315" i="1"/>
  <c r="D1314" i="1"/>
  <c r="H1314" i="1" s="1"/>
  <c r="C1314" i="1"/>
  <c r="H1313" i="1"/>
  <c r="D1313" i="1"/>
  <c r="C1313" i="1"/>
  <c r="G1313" i="1" s="1"/>
  <c r="D1312" i="1"/>
  <c r="C1312" i="1"/>
  <c r="D1311" i="1"/>
  <c r="C1311" i="1"/>
  <c r="D1310" i="1"/>
  <c r="C1310" i="1"/>
  <c r="G1310" i="1" s="1"/>
  <c r="D1309" i="1"/>
  <c r="C1309" i="1"/>
  <c r="D1308" i="1"/>
  <c r="C1308" i="1"/>
  <c r="H1306" i="1"/>
  <c r="D1306" i="1"/>
  <c r="C1306" i="1"/>
  <c r="G1306" i="1" s="1"/>
  <c r="H1305" i="1"/>
  <c r="D1305" i="1"/>
  <c r="C1305" i="1"/>
  <c r="D1304" i="1"/>
  <c r="C1304" i="1"/>
  <c r="D1303" i="1"/>
  <c r="C1303" i="1"/>
  <c r="D1302" i="1"/>
  <c r="C1302" i="1"/>
  <c r="D1301" i="1"/>
  <c r="C1301" i="1"/>
  <c r="D1300" i="1"/>
  <c r="C1300" i="1"/>
  <c r="D1298" i="1"/>
  <c r="C1298" i="1"/>
  <c r="D1297" i="1"/>
  <c r="H1297" i="1" s="1"/>
  <c r="C1297" i="1"/>
  <c r="D1296" i="1"/>
  <c r="C1296" i="1"/>
  <c r="D1295" i="1"/>
  <c r="C1295" i="1"/>
  <c r="D1294" i="1"/>
  <c r="C1294" i="1"/>
  <c r="G1294" i="1" s="1"/>
  <c r="D1293" i="1"/>
  <c r="C1293" i="1"/>
  <c r="H1293" i="1" s="1"/>
  <c r="D1292" i="1"/>
  <c r="C1292" i="1"/>
  <c r="D1291" i="1"/>
  <c r="C1291" i="1"/>
  <c r="H1290" i="1"/>
  <c r="D1290" i="1"/>
  <c r="C1290" i="1"/>
  <c r="G1290" i="1" s="1"/>
  <c r="D1289" i="1"/>
  <c r="C1289" i="1"/>
  <c r="D1288" i="1"/>
  <c r="C1288" i="1"/>
  <c r="D1287" i="1"/>
  <c r="C1287" i="1"/>
  <c r="H1286" i="1"/>
  <c r="D1286" i="1"/>
  <c r="C1286" i="1"/>
  <c r="G1286" i="1" s="1"/>
  <c r="D1285" i="1"/>
  <c r="H1285" i="1" s="1"/>
  <c r="C1285" i="1"/>
  <c r="D1284" i="1"/>
  <c r="C1284" i="1"/>
  <c r="D1283" i="1"/>
  <c r="C1283" i="1"/>
  <c r="D1282" i="1"/>
  <c r="C1282" i="1"/>
  <c r="G1282" i="1" s="1"/>
  <c r="H1281" i="1"/>
  <c r="D1281" i="1"/>
  <c r="C1281" i="1"/>
  <c r="G1281" i="1" s="1"/>
  <c r="D1280" i="1"/>
  <c r="C1280" i="1"/>
  <c r="H1280" i="1" s="1"/>
  <c r="D1279" i="1"/>
  <c r="C1279" i="1"/>
  <c r="D1278" i="1"/>
  <c r="C1278" i="1"/>
  <c r="H1277" i="1"/>
  <c r="D1277" i="1"/>
  <c r="C1277" i="1"/>
  <c r="G1277" i="1" s="1"/>
  <c r="D1276" i="1"/>
  <c r="C1276" i="1"/>
  <c r="D1275" i="1"/>
  <c r="C1275" i="1"/>
  <c r="D1274" i="1"/>
  <c r="C1274" i="1"/>
  <c r="H1273" i="1"/>
  <c r="D1273" i="1"/>
  <c r="C1273" i="1"/>
  <c r="G1273" i="1" s="1"/>
  <c r="D1272" i="1"/>
  <c r="H1272" i="1" s="1"/>
  <c r="C1272" i="1"/>
  <c r="D1271" i="1"/>
  <c r="C1271" i="1"/>
  <c r="D1270" i="1"/>
  <c r="C1270" i="1"/>
  <c r="D1269" i="1"/>
  <c r="C1269" i="1"/>
  <c r="D1268" i="1"/>
  <c r="C1268" i="1"/>
  <c r="D1267" i="1"/>
  <c r="C1267" i="1"/>
  <c r="D1266" i="1"/>
  <c r="C1266" i="1"/>
  <c r="G1266" i="1" s="1"/>
  <c r="D1265" i="1"/>
  <c r="C1265" i="1"/>
  <c r="D1264" i="1"/>
  <c r="C1264" i="1"/>
  <c r="D1263" i="1"/>
  <c r="C1263" i="1"/>
  <c r="D1262" i="1"/>
  <c r="C1262" i="1"/>
  <c r="D1261" i="1"/>
  <c r="C1261" i="1"/>
  <c r="G1261" i="1" s="1"/>
  <c r="D1260" i="1"/>
  <c r="C1260" i="1"/>
  <c r="D1259" i="1"/>
  <c r="C1259" i="1"/>
  <c r="D1258" i="1"/>
  <c r="C1258" i="1"/>
  <c r="H1257" i="1"/>
  <c r="D1257" i="1"/>
  <c r="C1257" i="1"/>
  <c r="G1257" i="1" s="1"/>
  <c r="H1256" i="1"/>
  <c r="D1256" i="1"/>
  <c r="C1256" i="1"/>
  <c r="D1255" i="1"/>
  <c r="C1255" i="1"/>
  <c r="D1254" i="1"/>
  <c r="C1254" i="1"/>
  <c r="D1253" i="1"/>
  <c r="C1253" i="1"/>
  <c r="D1252" i="1"/>
  <c r="C1252" i="1"/>
  <c r="D1251" i="1"/>
  <c r="C1251" i="1"/>
  <c r="D1250" i="1"/>
  <c r="C1250" i="1"/>
  <c r="G1250" i="1" s="1"/>
  <c r="H1249" i="1"/>
  <c r="D1249" i="1"/>
  <c r="C1249" i="1"/>
  <c r="G1249" i="1" s="1"/>
  <c r="D1248" i="1"/>
  <c r="H1248" i="1" s="1"/>
  <c r="C1248" i="1"/>
  <c r="D1247" i="1"/>
  <c r="C1247" i="1"/>
  <c r="D1246" i="1"/>
  <c r="C1246" i="1"/>
  <c r="D1245" i="1"/>
  <c r="C1245" i="1"/>
  <c r="D1244" i="1"/>
  <c r="C1244" i="1"/>
  <c r="D1243" i="1"/>
  <c r="C1243" i="1"/>
  <c r="D1242" i="1"/>
  <c r="C1242" i="1"/>
  <c r="D1241" i="1"/>
  <c r="C1241" i="1"/>
  <c r="D1240" i="1"/>
  <c r="H1240" i="1" s="1"/>
  <c r="C1240" i="1"/>
  <c r="D1239" i="1"/>
  <c r="C1239" i="1"/>
  <c r="D1238" i="1"/>
  <c r="C1238" i="1"/>
  <c r="D1237" i="1"/>
  <c r="C1237" i="1"/>
  <c r="D1236" i="1"/>
  <c r="H1236" i="1" s="1"/>
  <c r="C1236" i="1"/>
  <c r="D1234" i="1"/>
  <c r="C1234" i="1"/>
  <c r="H1233" i="1"/>
  <c r="D1233" i="1"/>
  <c r="C1233" i="1"/>
  <c r="D1232" i="1"/>
  <c r="H1232" i="1" s="1"/>
  <c r="C1232" i="1"/>
  <c r="D1231" i="1"/>
  <c r="C1231" i="1"/>
  <c r="D1230" i="1"/>
  <c r="C1230" i="1"/>
  <c r="D1229" i="1"/>
  <c r="C1229" i="1"/>
  <c r="G1229" i="1" s="1"/>
  <c r="D1228" i="1"/>
  <c r="C1228" i="1"/>
  <c r="H1228" i="1" s="1"/>
  <c r="D1227" i="1"/>
  <c r="D1226" i="1"/>
  <c r="C1226" i="1"/>
  <c r="G1226" i="1" s="1"/>
  <c r="D1225" i="1"/>
  <c r="C1225" i="1"/>
  <c r="D1224" i="1"/>
  <c r="H1224" i="1" s="1"/>
  <c r="C1224" i="1"/>
  <c r="D1223" i="1"/>
  <c r="C1223" i="1"/>
  <c r="D1221" i="1"/>
  <c r="H1221" i="1" s="1"/>
  <c r="C1221" i="1"/>
  <c r="D1220" i="1"/>
  <c r="C1220" i="1"/>
  <c r="G1220" i="1" s="1"/>
  <c r="D1219" i="1"/>
  <c r="D1218" i="1"/>
  <c r="C1218" i="1"/>
  <c r="D1217" i="1"/>
  <c r="C1217" i="1"/>
  <c r="D1216" i="1"/>
  <c r="C1216" i="1"/>
  <c r="H1216" i="1" s="1"/>
  <c r="H1213" i="1"/>
  <c r="D1213" i="1"/>
  <c r="C1213" i="1"/>
  <c r="G1213" i="1" s="1"/>
  <c r="D1212" i="1"/>
  <c r="C1212" i="1"/>
  <c r="D1211" i="1"/>
  <c r="C1211" i="1"/>
  <c r="D1210" i="1"/>
  <c r="C1210" i="1"/>
  <c r="H1209" i="1"/>
  <c r="D1209" i="1"/>
  <c r="C1209" i="1"/>
  <c r="H1208" i="1"/>
  <c r="D1208" i="1"/>
  <c r="C1208" i="1"/>
  <c r="G1208" i="1" s="1"/>
  <c r="D1207" i="1"/>
  <c r="C1207" i="1"/>
  <c r="D1206" i="1"/>
  <c r="C1206" i="1"/>
  <c r="D1205" i="1"/>
  <c r="C1205" i="1"/>
  <c r="H1205" i="1" s="1"/>
  <c r="H1204" i="1"/>
  <c r="D1204" i="1"/>
  <c r="C1204" i="1"/>
  <c r="D1203" i="1"/>
  <c r="C1203" i="1"/>
  <c r="D1202" i="1"/>
  <c r="C1202" i="1"/>
  <c r="G1202" i="1" s="1"/>
  <c r="D1201" i="1"/>
  <c r="H1201" i="1" s="1"/>
  <c r="C1201" i="1"/>
  <c r="D1200" i="1"/>
  <c r="C1200" i="1"/>
  <c r="D1199" i="1"/>
  <c r="C1199" i="1"/>
  <c r="D1198" i="1"/>
  <c r="C1198" i="1"/>
  <c r="G1198" i="1" s="1"/>
  <c r="H1197" i="1"/>
  <c r="D1197" i="1"/>
  <c r="C1197" i="1"/>
  <c r="G1197" i="1" s="1"/>
  <c r="D1196" i="1"/>
  <c r="C1196" i="1"/>
  <c r="D1195" i="1"/>
  <c r="C1195" i="1"/>
  <c r="D1194" i="1"/>
  <c r="C1194" i="1"/>
  <c r="H1193" i="1"/>
  <c r="D1193" i="1"/>
  <c r="C1193" i="1"/>
  <c r="H1192" i="1"/>
  <c r="D1192" i="1"/>
  <c r="C1192" i="1"/>
  <c r="G1192" i="1" s="1"/>
  <c r="D1191" i="1"/>
  <c r="C1191" i="1"/>
  <c r="D1190" i="1"/>
  <c r="C1190" i="1"/>
  <c r="D1189" i="1"/>
  <c r="C1189" i="1"/>
  <c r="H1188" i="1"/>
  <c r="D1188" i="1"/>
  <c r="C1188" i="1"/>
  <c r="D1187" i="1"/>
  <c r="C1187" i="1"/>
  <c r="D1186" i="1"/>
  <c r="C1186" i="1"/>
  <c r="G1186" i="1" s="1"/>
  <c r="D1185" i="1"/>
  <c r="H1185" i="1" s="1"/>
  <c r="C1185" i="1"/>
  <c r="D1184" i="1"/>
  <c r="D1182" i="1"/>
  <c r="C1182" i="1"/>
  <c r="G1182" i="1" s="1"/>
  <c r="H1181" i="1"/>
  <c r="D1181" i="1"/>
  <c r="C1181" i="1"/>
  <c r="G1181" i="1" s="1"/>
  <c r="D1180" i="1"/>
  <c r="C1180" i="1"/>
  <c r="D1179" i="1"/>
  <c r="C1179" i="1"/>
  <c r="D1178" i="1"/>
  <c r="C1178" i="1"/>
  <c r="H1177" i="1"/>
  <c r="D1177" i="1"/>
  <c r="C1177" i="1"/>
  <c r="H1176" i="1"/>
  <c r="D1176" i="1"/>
  <c r="C1176" i="1"/>
  <c r="G1176" i="1" s="1"/>
  <c r="D1175" i="1"/>
  <c r="C1175" i="1"/>
  <c r="D1174" i="1"/>
  <c r="C1174" i="1"/>
  <c r="D1173" i="1"/>
  <c r="C1173" i="1"/>
  <c r="H1172" i="1"/>
  <c r="D1172" i="1"/>
  <c r="C1172" i="1"/>
  <c r="D1171" i="1"/>
  <c r="C1171" i="1"/>
  <c r="D1170" i="1"/>
  <c r="C1170" i="1"/>
  <c r="G1170" i="1" s="1"/>
  <c r="D1169" i="1"/>
  <c r="H1169" i="1" s="1"/>
  <c r="C1169" i="1"/>
  <c r="D1168" i="1"/>
  <c r="H1168" i="1" s="1"/>
  <c r="C1168" i="1"/>
  <c r="D1167" i="1"/>
  <c r="C1167" i="1"/>
  <c r="D1166" i="1"/>
  <c r="C1166" i="1"/>
  <c r="G1166" i="1" s="1"/>
  <c r="D1165" i="1"/>
  <c r="C1165" i="1"/>
  <c r="D1164" i="1"/>
  <c r="C1164" i="1"/>
  <c r="D1163" i="1"/>
  <c r="C1163" i="1"/>
  <c r="D1162" i="1"/>
  <c r="C1162" i="1"/>
  <c r="D1161" i="1"/>
  <c r="H1161" i="1" s="1"/>
  <c r="C1161" i="1"/>
  <c r="D1160" i="1"/>
  <c r="C1160" i="1"/>
  <c r="G1160" i="1" s="1"/>
  <c r="D1159" i="1"/>
  <c r="C1159" i="1"/>
  <c r="D1158" i="1"/>
  <c r="C1158" i="1"/>
  <c r="D1157" i="1"/>
  <c r="C1157" i="1"/>
  <c r="D1156" i="1"/>
  <c r="C1156" i="1"/>
  <c r="H1156" i="1" s="1"/>
  <c r="D1155" i="1"/>
  <c r="C1155" i="1"/>
  <c r="C1154" i="1"/>
  <c r="D1151" i="1"/>
  <c r="H1151" i="1" s="1"/>
  <c r="C1151" i="1"/>
  <c r="H1150" i="1"/>
  <c r="D1150" i="1"/>
  <c r="C1150" i="1"/>
  <c r="G1150" i="1" s="1"/>
  <c r="G1149" i="1"/>
  <c r="D1149" i="1"/>
  <c r="C1149" i="1"/>
  <c r="H1149" i="1" s="1"/>
  <c r="H1148" i="1"/>
  <c r="G1148" i="1"/>
  <c r="D1148" i="1"/>
  <c r="C1148" i="1"/>
  <c r="G1147" i="1"/>
  <c r="D1147" i="1"/>
  <c r="C1147" i="1"/>
  <c r="H1146" i="1"/>
  <c r="G1146" i="1"/>
  <c r="D1146" i="1"/>
  <c r="C1146" i="1"/>
  <c r="G1145" i="1"/>
  <c r="D1145" i="1"/>
  <c r="C1145" i="1"/>
  <c r="H1145" i="1" s="1"/>
  <c r="H1144" i="1"/>
  <c r="G1144" i="1"/>
  <c r="D1144" i="1"/>
  <c r="C1144" i="1"/>
  <c r="D1143" i="1"/>
  <c r="G1143" i="1" s="1"/>
  <c r="C1143" i="1"/>
  <c r="H1143" i="1" s="1"/>
  <c r="D1142" i="1"/>
  <c r="H1142" i="1" s="1"/>
  <c r="C1142" i="1"/>
  <c r="D1141" i="1"/>
  <c r="G1141" i="1" s="1"/>
  <c r="C1141" i="1"/>
  <c r="H1141" i="1" s="1"/>
  <c r="H1140" i="1"/>
  <c r="G1140" i="1"/>
  <c r="D1140" i="1"/>
  <c r="C1140" i="1"/>
  <c r="G1139" i="1"/>
  <c r="D1139" i="1"/>
  <c r="C1139" i="1"/>
  <c r="H1139" i="1" s="1"/>
  <c r="D1138" i="1"/>
  <c r="C1138" i="1"/>
  <c r="D1137" i="1"/>
  <c r="C1137" i="1"/>
  <c r="H1137" i="1" s="1"/>
  <c r="D1136" i="1"/>
  <c r="H1136" i="1" s="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D1129" i="1"/>
  <c r="G1129" i="1" s="1"/>
  <c r="C1129" i="1"/>
  <c r="H1128" i="1"/>
  <c r="G1128" i="1"/>
  <c r="D1128" i="1"/>
  <c r="C1128" i="1"/>
  <c r="D1127" i="1"/>
  <c r="G1127" i="1" s="1"/>
  <c r="C1127" i="1"/>
  <c r="H1127" i="1" s="1"/>
  <c r="H1126" i="1"/>
  <c r="G1126" i="1"/>
  <c r="D1126" i="1"/>
  <c r="C1126" i="1"/>
  <c r="D1125" i="1"/>
  <c r="C1125" i="1"/>
  <c r="H1125" i="1" s="1"/>
  <c r="H1123" i="1"/>
  <c r="G1123" i="1"/>
  <c r="D1123" i="1"/>
  <c r="C1123" i="1"/>
  <c r="H1122" i="1"/>
  <c r="D1122" i="1"/>
  <c r="C1122" i="1"/>
  <c r="G1122" i="1" s="1"/>
  <c r="H1121" i="1"/>
  <c r="G1121" i="1"/>
  <c r="D1121" i="1"/>
  <c r="C1121" i="1"/>
  <c r="H1120" i="1"/>
  <c r="D1120" i="1"/>
  <c r="C1120" i="1"/>
  <c r="G1120" i="1" s="1"/>
  <c r="H1119" i="1"/>
  <c r="G1119" i="1"/>
  <c r="D1119" i="1"/>
  <c r="C1119" i="1"/>
  <c r="H1118" i="1"/>
  <c r="D1118" i="1"/>
  <c r="C1118" i="1"/>
  <c r="G1118" i="1" s="1"/>
  <c r="D1117" i="1"/>
  <c r="C1117" i="1"/>
  <c r="H1116" i="1"/>
  <c r="D1116" i="1"/>
  <c r="C1116" i="1"/>
  <c r="G1116" i="1" s="1"/>
  <c r="H1115" i="1"/>
  <c r="G1115" i="1"/>
  <c r="D1115" i="1"/>
  <c r="C1115" i="1"/>
  <c r="H1114" i="1"/>
  <c r="D1114" i="1"/>
  <c r="C1114" i="1"/>
  <c r="G1114" i="1" s="1"/>
  <c r="C1113" i="1"/>
  <c r="G1111" i="1"/>
  <c r="D1111" i="1"/>
  <c r="C1111" i="1"/>
  <c r="H1111" i="1" s="1"/>
  <c r="D1110" i="1"/>
  <c r="C1110" i="1"/>
  <c r="G1109" i="1"/>
  <c r="D1109" i="1"/>
  <c r="C1109" i="1"/>
  <c r="H1109" i="1" s="1"/>
  <c r="D1108" i="1"/>
  <c r="C1108" i="1"/>
  <c r="G1107" i="1"/>
  <c r="D1107" i="1"/>
  <c r="C1107" i="1"/>
  <c r="H1107" i="1" s="1"/>
  <c r="D1106" i="1"/>
  <c r="C1106" i="1"/>
  <c r="G1105" i="1"/>
  <c r="D1105" i="1"/>
  <c r="C1105" i="1"/>
  <c r="H1105" i="1" s="1"/>
  <c r="D1104" i="1"/>
  <c r="C1104" i="1"/>
  <c r="G1103" i="1"/>
  <c r="D1103" i="1"/>
  <c r="C1103" i="1"/>
  <c r="H1103" i="1" s="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H808" i="1" s="1"/>
  <c r="C808" i="1"/>
  <c r="D807" i="1"/>
  <c r="C807" i="1"/>
  <c r="D806" i="1"/>
  <c r="C806" i="1"/>
  <c r="H805" i="1"/>
  <c r="D805" i="1"/>
  <c r="C805" i="1"/>
  <c r="G805" i="1" s="1"/>
  <c r="D804" i="1"/>
  <c r="H804" i="1" s="1"/>
  <c r="C804" i="1"/>
  <c r="D803" i="1"/>
  <c r="C803" i="1"/>
  <c r="D802" i="1"/>
  <c r="C802" i="1"/>
  <c r="D801" i="1"/>
  <c r="C801" i="1"/>
  <c r="D800" i="1"/>
  <c r="H800" i="1" s="1"/>
  <c r="C800" i="1"/>
  <c r="D799" i="1"/>
  <c r="C799" i="1"/>
  <c r="D798" i="1"/>
  <c r="C798" i="1"/>
  <c r="H797" i="1"/>
  <c r="D797" i="1"/>
  <c r="C797" i="1"/>
  <c r="D796" i="1"/>
  <c r="C796" i="1"/>
  <c r="D795" i="1"/>
  <c r="C795" i="1"/>
  <c r="D794" i="1"/>
  <c r="C794" i="1"/>
  <c r="H793" i="1"/>
  <c r="D793" i="1"/>
  <c r="C793" i="1"/>
  <c r="D792" i="1"/>
  <c r="H792" i="1" s="1"/>
  <c r="C792" i="1"/>
  <c r="D791" i="1"/>
  <c r="C791" i="1"/>
  <c r="D790" i="1"/>
  <c r="C790" i="1"/>
  <c r="D789" i="1"/>
  <c r="C789" i="1"/>
  <c r="G789" i="1" s="1"/>
  <c r="D788" i="1"/>
  <c r="C788" i="1"/>
  <c r="D787" i="1"/>
  <c r="C787" i="1"/>
  <c r="D786" i="1"/>
  <c r="C786" i="1"/>
  <c r="D785" i="1"/>
  <c r="C785" i="1"/>
  <c r="D784" i="1"/>
  <c r="H784" i="1" s="1"/>
  <c r="C784" i="1"/>
  <c r="G783" i="1"/>
  <c r="D783" i="1"/>
  <c r="H783" i="1" s="1"/>
  <c r="C783" i="1"/>
  <c r="D782" i="1"/>
  <c r="C782" i="1"/>
  <c r="D781" i="1"/>
  <c r="C781" i="1"/>
  <c r="D780" i="1"/>
  <c r="H780" i="1" s="1"/>
  <c r="C780" i="1"/>
  <c r="D779" i="1"/>
  <c r="C779" i="1"/>
  <c r="G779" i="1" s="1"/>
  <c r="D778" i="1"/>
  <c r="C778" i="1"/>
  <c r="D777" i="1"/>
  <c r="H777" i="1" s="1"/>
  <c r="C777" i="1"/>
  <c r="G777" i="1" s="1"/>
  <c r="D776" i="1"/>
  <c r="H776" i="1" s="1"/>
  <c r="C776" i="1"/>
  <c r="D775" i="1"/>
  <c r="C775" i="1"/>
  <c r="G775" i="1" s="1"/>
  <c r="D774" i="1"/>
  <c r="C774" i="1"/>
  <c r="G773" i="1"/>
  <c r="D773" i="1"/>
  <c r="H773" i="1" s="1"/>
  <c r="C773" i="1"/>
  <c r="D772" i="1"/>
  <c r="H772" i="1" s="1"/>
  <c r="C772" i="1"/>
  <c r="G771" i="1"/>
  <c r="D771" i="1"/>
  <c r="C771" i="1"/>
  <c r="D770" i="1"/>
  <c r="H770" i="1" s="1"/>
  <c r="C770" i="1"/>
  <c r="D769" i="1"/>
  <c r="H769" i="1" s="1"/>
  <c r="C769" i="1"/>
  <c r="G769" i="1" s="1"/>
  <c r="D768" i="1"/>
  <c r="H768" i="1" s="1"/>
  <c r="C768" i="1"/>
  <c r="G767" i="1"/>
  <c r="D767" i="1"/>
  <c r="H767" i="1" s="1"/>
  <c r="C767" i="1"/>
  <c r="D766" i="1"/>
  <c r="C766" i="1"/>
  <c r="D765" i="1"/>
  <c r="C765" i="1"/>
  <c r="D764" i="1"/>
  <c r="C764" i="1"/>
  <c r="D763" i="1"/>
  <c r="C763" i="1"/>
  <c r="G763" i="1" s="1"/>
  <c r="D762" i="1"/>
  <c r="C762" i="1"/>
  <c r="D761" i="1"/>
  <c r="H761" i="1" s="1"/>
  <c r="C761" i="1"/>
  <c r="G761" i="1" s="1"/>
  <c r="D760" i="1"/>
  <c r="H760" i="1" s="1"/>
  <c r="C760" i="1"/>
  <c r="D759" i="1"/>
  <c r="C759" i="1"/>
  <c r="G759" i="1" s="1"/>
  <c r="D758" i="1"/>
  <c r="C758" i="1"/>
  <c r="G757" i="1"/>
  <c r="D757" i="1"/>
  <c r="H757" i="1" s="1"/>
  <c r="C757" i="1"/>
  <c r="D756" i="1"/>
  <c r="H756" i="1" s="1"/>
  <c r="C756" i="1"/>
  <c r="D755" i="1"/>
  <c r="H755" i="1" s="1"/>
  <c r="C755" i="1"/>
  <c r="D754" i="1"/>
  <c r="H754" i="1" s="1"/>
  <c r="C754" i="1"/>
  <c r="D753" i="1"/>
  <c r="G753" i="1" s="1"/>
  <c r="C753" i="1"/>
  <c r="D752" i="1"/>
  <c r="C752" i="1"/>
  <c r="D751" i="1"/>
  <c r="H751" i="1" s="1"/>
  <c r="C751" i="1"/>
  <c r="G751" i="1" s="1"/>
  <c r="D750" i="1"/>
  <c r="H750" i="1" s="1"/>
  <c r="C750" i="1"/>
  <c r="D749" i="1"/>
  <c r="C749" i="1"/>
  <c r="G749" i="1" s="1"/>
  <c r="D748" i="1"/>
  <c r="C748" i="1"/>
  <c r="D747" i="1"/>
  <c r="H747" i="1" s="1"/>
  <c r="C747" i="1"/>
  <c r="D746" i="1"/>
  <c r="H746" i="1" s="1"/>
  <c r="C746" i="1"/>
  <c r="G745" i="1"/>
  <c r="D745" i="1"/>
  <c r="C745" i="1"/>
  <c r="D744" i="1"/>
  <c r="C744" i="1"/>
  <c r="D743" i="1"/>
  <c r="H743" i="1" s="1"/>
  <c r="C743" i="1"/>
  <c r="D742" i="1"/>
  <c r="H742" i="1" s="1"/>
  <c r="C742" i="1"/>
  <c r="G741" i="1"/>
  <c r="D741" i="1"/>
  <c r="C741" i="1"/>
  <c r="D740" i="1"/>
  <c r="C740" i="1"/>
  <c r="D739" i="1"/>
  <c r="H739" i="1" s="1"/>
  <c r="C739" i="1"/>
  <c r="G739" i="1" s="1"/>
  <c r="D738" i="1"/>
  <c r="H738" i="1" s="1"/>
  <c r="C738" i="1"/>
  <c r="G737" i="1"/>
  <c r="D737" i="1"/>
  <c r="C737" i="1"/>
  <c r="D736" i="1"/>
  <c r="C736" i="1"/>
  <c r="D735" i="1"/>
  <c r="C735" i="1"/>
  <c r="G735" i="1" s="1"/>
  <c r="D734" i="1"/>
  <c r="H734" i="1" s="1"/>
  <c r="C734" i="1"/>
  <c r="D733" i="1"/>
  <c r="C733" i="1"/>
  <c r="G733" i="1" s="1"/>
  <c r="D732" i="1"/>
  <c r="C732" i="1"/>
  <c r="D731" i="1"/>
  <c r="H731" i="1" s="1"/>
  <c r="C731" i="1"/>
  <c r="D730" i="1"/>
  <c r="H730" i="1" s="1"/>
  <c r="C730" i="1"/>
  <c r="G729" i="1"/>
  <c r="D729" i="1"/>
  <c r="C729" i="1"/>
  <c r="D728" i="1"/>
  <c r="C728" i="1"/>
  <c r="D727" i="1"/>
  <c r="H727" i="1" s="1"/>
  <c r="C727" i="1"/>
  <c r="D726" i="1"/>
  <c r="H726" i="1" s="1"/>
  <c r="C726" i="1"/>
  <c r="D725" i="1"/>
  <c r="C725" i="1"/>
  <c r="G725" i="1" s="1"/>
  <c r="D724" i="1"/>
  <c r="C724" i="1"/>
  <c r="D723" i="1"/>
  <c r="C723" i="1"/>
  <c r="D722" i="1"/>
  <c r="H722" i="1" s="1"/>
  <c r="C722" i="1"/>
  <c r="G721" i="1"/>
  <c r="D721" i="1"/>
  <c r="C721" i="1"/>
  <c r="D720" i="1"/>
  <c r="C720" i="1"/>
  <c r="D719" i="1"/>
  <c r="C719" i="1"/>
  <c r="G719" i="1" s="1"/>
  <c r="D718" i="1"/>
  <c r="C718" i="1"/>
  <c r="D717" i="1"/>
  <c r="C717" i="1"/>
  <c r="G717" i="1" s="1"/>
  <c r="D716" i="1"/>
  <c r="C716" i="1"/>
  <c r="D715" i="1"/>
  <c r="C715" i="1"/>
  <c r="D714" i="1"/>
  <c r="C714" i="1"/>
  <c r="D713" i="1"/>
  <c r="C713" i="1"/>
  <c r="D712" i="1"/>
  <c r="H712" i="1" s="1"/>
  <c r="C712" i="1"/>
  <c r="G711" i="1"/>
  <c r="D711" i="1"/>
  <c r="C711" i="1"/>
  <c r="D710" i="1"/>
  <c r="C710" i="1"/>
  <c r="D709" i="1"/>
  <c r="H709" i="1" s="1"/>
  <c r="C709" i="1"/>
  <c r="G709" i="1" s="1"/>
  <c r="D708" i="1"/>
  <c r="H708" i="1" s="1"/>
  <c r="C708" i="1"/>
  <c r="D707" i="1"/>
  <c r="C707" i="1"/>
  <c r="G707" i="1" s="1"/>
  <c r="D706" i="1"/>
  <c r="C706" i="1"/>
  <c r="D705" i="1"/>
  <c r="C705" i="1"/>
  <c r="G705" i="1" s="1"/>
  <c r="D704" i="1"/>
  <c r="C704" i="1"/>
  <c r="D703" i="1"/>
  <c r="C703" i="1"/>
  <c r="D702" i="1"/>
  <c r="H702" i="1" s="1"/>
  <c r="C702" i="1"/>
  <c r="G701" i="1"/>
  <c r="D701" i="1"/>
  <c r="C701" i="1"/>
  <c r="D700" i="1"/>
  <c r="C700" i="1"/>
  <c r="D699" i="1"/>
  <c r="H699" i="1" s="1"/>
  <c r="C699" i="1"/>
  <c r="G699" i="1" s="1"/>
  <c r="D698" i="1"/>
  <c r="H698" i="1" s="1"/>
  <c r="C698" i="1"/>
  <c r="D697" i="1"/>
  <c r="C697" i="1"/>
  <c r="G697" i="1" s="1"/>
  <c r="D696" i="1"/>
  <c r="C696" i="1"/>
  <c r="D695" i="1"/>
  <c r="H695" i="1" s="1"/>
  <c r="C695" i="1"/>
  <c r="D694" i="1"/>
  <c r="H694" i="1" s="1"/>
  <c r="C694" i="1"/>
  <c r="G693" i="1"/>
  <c r="D693" i="1"/>
  <c r="C693" i="1"/>
  <c r="D692" i="1"/>
  <c r="C692" i="1"/>
  <c r="D691" i="1"/>
  <c r="H691" i="1" s="1"/>
  <c r="C691" i="1"/>
  <c r="D690" i="1"/>
  <c r="H690" i="1" s="1"/>
  <c r="C690" i="1"/>
  <c r="G689" i="1"/>
  <c r="D689" i="1"/>
  <c r="C689" i="1"/>
  <c r="D688" i="1"/>
  <c r="C688" i="1"/>
  <c r="D687" i="1"/>
  <c r="C687" i="1"/>
  <c r="D686" i="1"/>
  <c r="H686" i="1" s="1"/>
  <c r="C686" i="1"/>
  <c r="G685" i="1"/>
  <c r="D685" i="1"/>
  <c r="C685" i="1"/>
  <c r="D684" i="1"/>
  <c r="C684" i="1"/>
  <c r="D683" i="1"/>
  <c r="H683" i="1" s="1"/>
  <c r="C683" i="1"/>
  <c r="G683" i="1" s="1"/>
  <c r="D682" i="1"/>
  <c r="H682" i="1" s="1"/>
  <c r="C682" i="1"/>
  <c r="D681" i="1"/>
  <c r="C681" i="1"/>
  <c r="G681" i="1" s="1"/>
  <c r="D680" i="1"/>
  <c r="C680" i="1"/>
  <c r="D679" i="1"/>
  <c r="H679" i="1" s="1"/>
  <c r="C679" i="1"/>
  <c r="D678" i="1"/>
  <c r="H678" i="1" s="1"/>
  <c r="C678" i="1"/>
  <c r="G677" i="1"/>
  <c r="D677" i="1"/>
  <c r="C677" i="1"/>
  <c r="D676" i="1"/>
  <c r="C676" i="1"/>
  <c r="D675" i="1"/>
  <c r="H675" i="1" s="1"/>
  <c r="C675" i="1"/>
  <c r="D674" i="1"/>
  <c r="H674" i="1" s="1"/>
  <c r="C674" i="1"/>
  <c r="G673" i="1"/>
  <c r="D673" i="1"/>
  <c r="C673" i="1"/>
  <c r="D672" i="1"/>
  <c r="C672" i="1"/>
  <c r="D671" i="1"/>
  <c r="C671" i="1"/>
  <c r="D670" i="1"/>
  <c r="C670" i="1"/>
  <c r="G669" i="1"/>
  <c r="D669" i="1"/>
  <c r="C669" i="1"/>
  <c r="D668" i="1"/>
  <c r="C668" i="1"/>
  <c r="D667" i="1"/>
  <c r="H667" i="1" s="1"/>
  <c r="C667" i="1"/>
  <c r="G667" i="1" s="1"/>
  <c r="D666" i="1"/>
  <c r="H666" i="1" s="1"/>
  <c r="C666" i="1"/>
  <c r="D665" i="1"/>
  <c r="C665" i="1"/>
  <c r="G665" i="1" s="1"/>
  <c r="D664" i="1"/>
  <c r="C664" i="1"/>
  <c r="D663" i="1"/>
  <c r="H663" i="1" s="1"/>
  <c r="C663" i="1"/>
  <c r="D662" i="1"/>
  <c r="C662" i="1"/>
  <c r="G661" i="1"/>
  <c r="D661" i="1"/>
  <c r="C661" i="1"/>
  <c r="D660" i="1"/>
  <c r="C660" i="1"/>
  <c r="D659" i="1"/>
  <c r="H659" i="1" s="1"/>
  <c r="C659" i="1"/>
  <c r="D658" i="1"/>
  <c r="H658" i="1" s="1"/>
  <c r="C658" i="1"/>
  <c r="D657" i="1"/>
  <c r="C657" i="1"/>
  <c r="G657" i="1" s="1"/>
  <c r="D656" i="1"/>
  <c r="C656" i="1"/>
  <c r="D655" i="1"/>
  <c r="C655" i="1"/>
  <c r="D654" i="1"/>
  <c r="C654" i="1"/>
  <c r="D653" i="1"/>
  <c r="H653" i="1" s="1"/>
  <c r="C653" i="1"/>
  <c r="D652" i="1"/>
  <c r="H652" i="1" s="1"/>
  <c r="C652" i="1"/>
  <c r="D651" i="1"/>
  <c r="C651" i="1"/>
  <c r="D650" i="1"/>
  <c r="H650" i="1" s="1"/>
  <c r="C650" i="1"/>
  <c r="G649" i="1"/>
  <c r="D649" i="1"/>
  <c r="C649" i="1"/>
  <c r="D648" i="1"/>
  <c r="C648" i="1"/>
  <c r="D647" i="1"/>
  <c r="H647" i="1" s="1"/>
  <c r="C647" i="1"/>
  <c r="G647" i="1" s="1"/>
  <c r="D646" i="1"/>
  <c r="H646" i="1" s="1"/>
  <c r="C646" i="1"/>
  <c r="D645" i="1"/>
  <c r="C645" i="1"/>
  <c r="D644" i="1"/>
  <c r="H644" i="1" s="1"/>
  <c r="C644" i="1"/>
  <c r="D643" i="1"/>
  <c r="C643" i="1"/>
  <c r="D642" i="1"/>
  <c r="C642" i="1"/>
  <c r="D641" i="1"/>
  <c r="C641" i="1"/>
  <c r="G641" i="1" s="1"/>
  <c r="D632" i="1"/>
  <c r="H632" i="1" s="1"/>
  <c r="C632" i="1"/>
  <c r="D631" i="1"/>
  <c r="G631" i="1" s="1"/>
  <c r="C631" i="1"/>
  <c r="D628" i="1"/>
  <c r="C628" i="1"/>
  <c r="D627" i="1"/>
  <c r="H627" i="1" s="1"/>
  <c r="C627" i="1"/>
  <c r="G627" i="1" s="1"/>
  <c r="D626" i="1"/>
  <c r="H626" i="1" s="1"/>
  <c r="C626" i="1"/>
  <c r="D625" i="1"/>
  <c r="C625" i="1"/>
  <c r="G625" i="1" s="1"/>
  <c r="D624" i="1"/>
  <c r="C624" i="1"/>
  <c r="D623" i="1"/>
  <c r="H623" i="1" s="1"/>
  <c r="C623" i="1"/>
  <c r="D622" i="1"/>
  <c r="H622" i="1" s="1"/>
  <c r="C622" i="1"/>
  <c r="G621" i="1"/>
  <c r="D621" i="1"/>
  <c r="C621" i="1"/>
  <c r="D620" i="1"/>
  <c r="C620" i="1"/>
  <c r="C619" i="1"/>
  <c r="D618" i="1"/>
  <c r="H618" i="1" s="1"/>
  <c r="C618" i="1"/>
  <c r="D617" i="1"/>
  <c r="C617" i="1"/>
  <c r="G617" i="1" s="1"/>
  <c r="D616" i="1"/>
  <c r="C616" i="1"/>
  <c r="D615" i="1"/>
  <c r="H615" i="1" s="1"/>
  <c r="C615" i="1"/>
  <c r="G615" i="1" s="1"/>
  <c r="D614" i="1"/>
  <c r="H614" i="1" s="1"/>
  <c r="C614" i="1"/>
  <c r="G613" i="1"/>
  <c r="D613" i="1"/>
  <c r="C613" i="1"/>
  <c r="D612" i="1"/>
  <c r="C612" i="1"/>
  <c r="D611" i="1"/>
  <c r="H611" i="1" s="1"/>
  <c r="C611" i="1"/>
  <c r="G611" i="1" s="1"/>
  <c r="D610" i="1"/>
  <c r="H610" i="1" s="1"/>
  <c r="C610" i="1"/>
  <c r="D609" i="1"/>
  <c r="C609" i="1"/>
  <c r="G609" i="1" s="1"/>
  <c r="D608" i="1"/>
  <c r="C608" i="1"/>
  <c r="D607" i="1"/>
  <c r="C607" i="1"/>
  <c r="D606" i="1"/>
  <c r="H606" i="1" s="1"/>
  <c r="C606" i="1"/>
  <c r="D605" i="1"/>
  <c r="C605" i="1"/>
  <c r="G605" i="1" s="1"/>
  <c r="D604" i="1"/>
  <c r="C604" i="1"/>
  <c r="D603" i="1"/>
  <c r="C603" i="1"/>
  <c r="G603" i="1" s="1"/>
  <c r="D602" i="1"/>
  <c r="C602" i="1"/>
  <c r="D601" i="1"/>
  <c r="C601" i="1"/>
  <c r="D600" i="1"/>
  <c r="C600" i="1"/>
  <c r="D599" i="1"/>
  <c r="C599" i="1"/>
  <c r="D598" i="1"/>
  <c r="H598" i="1" s="1"/>
  <c r="C598" i="1"/>
  <c r="G597" i="1"/>
  <c r="D597" i="1"/>
  <c r="C597" i="1"/>
  <c r="D596" i="1"/>
  <c r="H596" i="1" s="1"/>
  <c r="C596" i="1"/>
  <c r="G596" i="1" s="1"/>
  <c r="G595" i="1"/>
  <c r="D595" i="1"/>
  <c r="C595" i="1"/>
  <c r="D594" i="1"/>
  <c r="C594" i="1"/>
  <c r="D593" i="1"/>
  <c r="H593" i="1" s="1"/>
  <c r="C593" i="1"/>
  <c r="G593" i="1" s="1"/>
  <c r="G592" i="1"/>
  <c r="D592" i="1"/>
  <c r="C592" i="1"/>
  <c r="D591" i="1"/>
  <c r="H591" i="1" s="1"/>
  <c r="C591" i="1"/>
  <c r="D590" i="1"/>
  <c r="H590" i="1" s="1"/>
  <c r="C590" i="1"/>
  <c r="D589" i="1"/>
  <c r="C589" i="1"/>
  <c r="G589" i="1" s="1"/>
  <c r="C588" i="1"/>
  <c r="D586" i="1"/>
  <c r="H586" i="1" s="1"/>
  <c r="C586" i="1"/>
  <c r="G585" i="1"/>
  <c r="D585" i="1"/>
  <c r="C585" i="1"/>
  <c r="D584" i="1"/>
  <c r="H584" i="1" s="1"/>
  <c r="C584" i="1"/>
  <c r="D583" i="1"/>
  <c r="C583" i="1"/>
  <c r="G583" i="1" s="1"/>
  <c r="D582" i="1"/>
  <c r="C582" i="1"/>
  <c r="D581" i="1"/>
  <c r="H581" i="1" s="1"/>
  <c r="C581" i="1"/>
  <c r="G581" i="1" s="1"/>
  <c r="D580" i="1"/>
  <c r="C580" i="1"/>
  <c r="D579" i="1"/>
  <c r="C579" i="1"/>
  <c r="D578" i="1"/>
  <c r="H578" i="1" s="1"/>
  <c r="C578" i="1"/>
  <c r="G577" i="1"/>
  <c r="D577" i="1"/>
  <c r="C577" i="1"/>
  <c r="D576" i="1"/>
  <c r="C576" i="1"/>
  <c r="D575" i="1"/>
  <c r="C575" i="1"/>
  <c r="G575" i="1" s="1"/>
  <c r="D574" i="1"/>
  <c r="G573" i="1"/>
  <c r="D573" i="1"/>
  <c r="C573" i="1"/>
  <c r="D572" i="1"/>
  <c r="H572" i="1" s="1"/>
  <c r="C572" i="1"/>
  <c r="D571" i="1"/>
  <c r="G571" i="1" s="1"/>
  <c r="C571" i="1"/>
  <c r="D570" i="1"/>
  <c r="C570" i="1"/>
  <c r="D569" i="1"/>
  <c r="G569" i="1" s="1"/>
  <c r="C569" i="1"/>
  <c r="D568" i="1"/>
  <c r="C568" i="1"/>
  <c r="G568" i="1" s="1"/>
  <c r="D567" i="1"/>
  <c r="C567" i="1"/>
  <c r="D566" i="1"/>
  <c r="G566" i="1" s="1"/>
  <c r="C566" i="1"/>
  <c r="D565" i="1"/>
  <c r="C565" i="1"/>
  <c r="G565" i="1" s="1"/>
  <c r="D564" i="1"/>
  <c r="G564" i="1" s="1"/>
  <c r="C564" i="1"/>
  <c r="D563" i="1"/>
  <c r="G563" i="1" s="1"/>
  <c r="C563" i="1"/>
  <c r="D562" i="1"/>
  <c r="C562" i="1"/>
  <c r="H562" i="1" s="1"/>
  <c r="D561" i="1"/>
  <c r="D560" i="1"/>
  <c r="C560" i="1"/>
  <c r="G560" i="1" s="1"/>
  <c r="D559" i="1"/>
  <c r="C559" i="1"/>
  <c r="D558" i="1"/>
  <c r="G558" i="1" s="1"/>
  <c r="C558" i="1"/>
  <c r="D557" i="1"/>
  <c r="C557" i="1"/>
  <c r="G557" i="1" s="1"/>
  <c r="D556" i="1"/>
  <c r="C556" i="1"/>
  <c r="G556" i="1" s="1"/>
  <c r="D555" i="1"/>
  <c r="G555" i="1" s="1"/>
  <c r="C555" i="1"/>
  <c r="D554" i="1"/>
  <c r="C554" i="1"/>
  <c r="H554" i="1" s="1"/>
  <c r="D553" i="1"/>
  <c r="C553" i="1"/>
  <c r="G553" i="1" s="1"/>
  <c r="G552" i="1"/>
  <c r="D552" i="1"/>
  <c r="C552" i="1"/>
  <c r="D551" i="1"/>
  <c r="C551" i="1"/>
  <c r="D550" i="1"/>
  <c r="C550" i="1"/>
  <c r="D549" i="1"/>
  <c r="C549" i="1"/>
  <c r="G549" i="1" s="1"/>
  <c r="D548" i="1"/>
  <c r="C548" i="1"/>
  <c r="D547" i="1"/>
  <c r="G547" i="1" s="1"/>
  <c r="C547" i="1"/>
  <c r="D546" i="1"/>
  <c r="C546" i="1"/>
  <c r="H546" i="1" s="1"/>
  <c r="D545" i="1"/>
  <c r="C545" i="1"/>
  <c r="D544" i="1"/>
  <c r="C544" i="1"/>
  <c r="G544" i="1" s="1"/>
  <c r="D543" i="1"/>
  <c r="C543" i="1"/>
  <c r="D542" i="1"/>
  <c r="C542" i="1"/>
  <c r="G542" i="1" s="1"/>
  <c r="D541" i="1"/>
  <c r="C541" i="1"/>
  <c r="G541" i="1" s="1"/>
  <c r="D540" i="1"/>
  <c r="G540" i="1" s="1"/>
  <c r="C540" i="1"/>
  <c r="D539" i="1"/>
  <c r="G539" i="1" s="1"/>
  <c r="C539" i="1"/>
  <c r="G538" i="1"/>
  <c r="D538" i="1"/>
  <c r="C538" i="1"/>
  <c r="H538" i="1" s="1"/>
  <c r="D537" i="1"/>
  <c r="G537" i="1" s="1"/>
  <c r="C537" i="1"/>
  <c r="D536" i="1"/>
  <c r="C536" i="1"/>
  <c r="G536" i="1" s="1"/>
  <c r="D535" i="1"/>
  <c r="C535" i="1"/>
  <c r="D534" i="1"/>
  <c r="G534" i="1" s="1"/>
  <c r="C534" i="1"/>
  <c r="G533" i="1"/>
  <c r="D533" i="1"/>
  <c r="C533" i="1"/>
  <c r="D532" i="1"/>
  <c r="G532" i="1" s="1"/>
  <c r="C532" i="1"/>
  <c r="D531" i="1"/>
  <c r="G531" i="1" s="1"/>
  <c r="C531" i="1"/>
  <c r="D530" i="1"/>
  <c r="C530" i="1"/>
  <c r="H530" i="1" s="1"/>
  <c r="D529" i="1"/>
  <c r="G529" i="1" s="1"/>
  <c r="C529" i="1"/>
  <c r="G528" i="1"/>
  <c r="D528" i="1"/>
  <c r="C528" i="1"/>
  <c r="D527" i="1"/>
  <c r="C527" i="1"/>
  <c r="D526" i="1"/>
  <c r="G526" i="1" s="1"/>
  <c r="C526" i="1"/>
  <c r="G525" i="1"/>
  <c r="D525" i="1"/>
  <c r="C525" i="1"/>
  <c r="D524" i="1"/>
  <c r="C524" i="1"/>
  <c r="G524" i="1" s="1"/>
  <c r="D521" i="1"/>
  <c r="C521" i="1"/>
  <c r="G521" i="1" s="1"/>
  <c r="D520" i="1"/>
  <c r="C520" i="1"/>
  <c r="D519" i="1"/>
  <c r="G519" i="1" s="1"/>
  <c r="C519" i="1"/>
  <c r="H519" i="1" s="1"/>
  <c r="D518" i="1"/>
  <c r="C518" i="1"/>
  <c r="G518" i="1" s="1"/>
  <c r="D517" i="1"/>
  <c r="C517" i="1"/>
  <c r="D516" i="1"/>
  <c r="C516" i="1"/>
  <c r="G515" i="1"/>
  <c r="D515" i="1"/>
  <c r="C515" i="1"/>
  <c r="H515" i="1" s="1"/>
  <c r="D514" i="1"/>
  <c r="C514" i="1"/>
  <c r="G514" i="1" s="1"/>
  <c r="D513" i="1"/>
  <c r="C513" i="1"/>
  <c r="G513" i="1" s="1"/>
  <c r="D512" i="1"/>
  <c r="C512" i="1"/>
  <c r="D511" i="1"/>
  <c r="C511" i="1"/>
  <c r="G510" i="1"/>
  <c r="D510" i="1"/>
  <c r="C510" i="1"/>
  <c r="D508" i="1"/>
  <c r="G508" i="1" s="1"/>
  <c r="C508" i="1"/>
  <c r="D507" i="1"/>
  <c r="C507" i="1"/>
  <c r="D506" i="1"/>
  <c r="C506" i="1"/>
  <c r="D505" i="1"/>
  <c r="C505" i="1"/>
  <c r="G505" i="1" s="1"/>
  <c r="D504" i="1"/>
  <c r="C504" i="1"/>
  <c r="D503" i="1"/>
  <c r="H503" i="1" s="1"/>
  <c r="C503" i="1"/>
  <c r="D502" i="1"/>
  <c r="C502" i="1"/>
  <c r="G502" i="1" s="1"/>
  <c r="D501" i="1"/>
  <c r="C501" i="1"/>
  <c r="G501" i="1" s="1"/>
  <c r="D500" i="1"/>
  <c r="C500" i="1"/>
  <c r="D499" i="1"/>
  <c r="C499" i="1"/>
  <c r="G499" i="1" s="1"/>
  <c r="G498" i="1"/>
  <c r="D498" i="1"/>
  <c r="C498" i="1"/>
  <c r="D497" i="1"/>
  <c r="C497" i="1"/>
  <c r="D496" i="1"/>
  <c r="C496" i="1"/>
  <c r="G495" i="1"/>
  <c r="D495" i="1"/>
  <c r="C495" i="1"/>
  <c r="D494" i="1"/>
  <c r="C494" i="1"/>
  <c r="D493" i="1"/>
  <c r="C493" i="1"/>
  <c r="G493" i="1" s="1"/>
  <c r="D492" i="1"/>
  <c r="C492" i="1"/>
  <c r="D491" i="1"/>
  <c r="C491" i="1"/>
  <c r="D490" i="1"/>
  <c r="C490" i="1"/>
  <c r="D489" i="1"/>
  <c r="C489" i="1"/>
  <c r="D488" i="1"/>
  <c r="C488" i="1"/>
  <c r="G487" i="1"/>
  <c r="D487" i="1"/>
  <c r="H487" i="1" s="1"/>
  <c r="C487" i="1"/>
  <c r="D486" i="1"/>
  <c r="H486" i="1" s="1"/>
  <c r="C486" i="1"/>
  <c r="G486" i="1" s="1"/>
  <c r="D485" i="1"/>
  <c r="C485" i="1"/>
  <c r="G485" i="1" s="1"/>
  <c r="D484" i="1"/>
  <c r="H484" i="1" s="1"/>
  <c r="C484" i="1"/>
  <c r="D483" i="1"/>
  <c r="H483" i="1" s="1"/>
  <c r="C483" i="1"/>
  <c r="G483" i="1" s="1"/>
  <c r="D482" i="1"/>
  <c r="C482" i="1"/>
  <c r="G482" i="1" s="1"/>
  <c r="D481" i="1"/>
  <c r="C481" i="1"/>
  <c r="G481" i="1" s="1"/>
  <c r="D480" i="1"/>
  <c r="H480" i="1" s="1"/>
  <c r="C480" i="1"/>
  <c r="D479" i="1"/>
  <c r="C479" i="1"/>
  <c r="G479" i="1" s="1"/>
  <c r="D478" i="1"/>
  <c r="G477" i="1"/>
  <c r="D477" i="1"/>
  <c r="C477" i="1"/>
  <c r="D476" i="1"/>
  <c r="C476" i="1"/>
  <c r="D475" i="1"/>
  <c r="C475" i="1"/>
  <c r="G475" i="1" s="1"/>
  <c r="G474" i="1"/>
  <c r="D474" i="1"/>
  <c r="C474" i="1"/>
  <c r="D473" i="1"/>
  <c r="C473" i="1"/>
  <c r="D472" i="1"/>
  <c r="C472" i="1"/>
  <c r="G471" i="1"/>
  <c r="D471" i="1"/>
  <c r="C471" i="1"/>
  <c r="D470" i="1"/>
  <c r="C470" i="1"/>
  <c r="D469" i="1"/>
  <c r="C469" i="1"/>
  <c r="G469" i="1" s="1"/>
  <c r="D468" i="1"/>
  <c r="C468" i="1"/>
  <c r="D467" i="1"/>
  <c r="C467" i="1"/>
  <c r="D466" i="1"/>
  <c r="C466" i="1"/>
  <c r="G466" i="1" s="1"/>
  <c r="D465" i="1"/>
  <c r="C465" i="1"/>
  <c r="G465" i="1" s="1"/>
  <c r="D464" i="1"/>
  <c r="H464" i="1" s="1"/>
  <c r="C464" i="1"/>
  <c r="D463" i="1"/>
  <c r="C463" i="1"/>
  <c r="G463" i="1" s="1"/>
  <c r="D462" i="1"/>
  <c r="C462" i="1"/>
  <c r="G462" i="1" s="1"/>
  <c r="G461" i="1"/>
  <c r="D461" i="1"/>
  <c r="H461" i="1" s="1"/>
  <c r="C461" i="1"/>
  <c r="D460" i="1"/>
  <c r="C460" i="1"/>
  <c r="D459" i="1"/>
  <c r="C459" i="1"/>
  <c r="G459" i="1" s="1"/>
  <c r="G458" i="1"/>
  <c r="D458" i="1"/>
  <c r="H458" i="1" s="1"/>
  <c r="C458" i="1"/>
  <c r="D457" i="1"/>
  <c r="H457" i="1" s="1"/>
  <c r="C457" i="1"/>
  <c r="G457" i="1" s="1"/>
  <c r="D456" i="1"/>
  <c r="C456" i="1"/>
  <c r="G455" i="1"/>
  <c r="D455" i="1"/>
  <c r="H455" i="1" s="1"/>
  <c r="C455" i="1"/>
  <c r="D454" i="1"/>
  <c r="H454" i="1" s="1"/>
  <c r="C454" i="1"/>
  <c r="G454" i="1" s="1"/>
  <c r="D452" i="1"/>
  <c r="H452" i="1" s="1"/>
  <c r="C452" i="1"/>
  <c r="D451" i="1"/>
  <c r="H451" i="1" s="1"/>
  <c r="C451" i="1"/>
  <c r="G451" i="1" s="1"/>
  <c r="D450" i="1"/>
  <c r="C450" i="1"/>
  <c r="G450" i="1" s="1"/>
  <c r="G449" i="1"/>
  <c r="D449" i="1"/>
  <c r="C449" i="1"/>
  <c r="D448" i="1"/>
  <c r="H448" i="1" s="1"/>
  <c r="C448" i="1"/>
  <c r="D447" i="1"/>
  <c r="C447" i="1"/>
  <c r="G447" i="1" s="1"/>
  <c r="G446" i="1"/>
  <c r="D446" i="1"/>
  <c r="C446" i="1"/>
  <c r="G445" i="1"/>
  <c r="D445" i="1"/>
  <c r="C445" i="1"/>
  <c r="D444" i="1"/>
  <c r="C444" i="1"/>
  <c r="G443" i="1"/>
  <c r="D443" i="1"/>
  <c r="C443" i="1"/>
  <c r="G442" i="1"/>
  <c r="D442" i="1"/>
  <c r="C442" i="1"/>
  <c r="D441" i="1"/>
  <c r="C441" i="1"/>
  <c r="D440" i="1"/>
  <c r="C440" i="1"/>
  <c r="G439" i="1"/>
  <c r="D439" i="1"/>
  <c r="C439" i="1"/>
  <c r="D438" i="1"/>
  <c r="C438" i="1"/>
  <c r="D437" i="1"/>
  <c r="C437" i="1"/>
  <c r="G437" i="1" s="1"/>
  <c r="D436" i="1"/>
  <c r="C436" i="1"/>
  <c r="D435" i="1"/>
  <c r="C435" i="1"/>
  <c r="D434" i="1"/>
  <c r="C434" i="1"/>
  <c r="G434" i="1" s="1"/>
  <c r="D433" i="1"/>
  <c r="C433" i="1"/>
  <c r="G433" i="1" s="1"/>
  <c r="D432" i="1"/>
  <c r="H432" i="1" s="1"/>
  <c r="C432" i="1"/>
  <c r="D431" i="1"/>
  <c r="C431" i="1"/>
  <c r="G431" i="1" s="1"/>
  <c r="D430" i="1"/>
  <c r="C430" i="1"/>
  <c r="G430" i="1" s="1"/>
  <c r="G429" i="1"/>
  <c r="D429" i="1"/>
  <c r="H429" i="1" s="1"/>
  <c r="C429" i="1"/>
  <c r="D428" i="1"/>
  <c r="C428" i="1"/>
  <c r="D427" i="1"/>
  <c r="C427" i="1"/>
  <c r="G427" i="1" s="1"/>
  <c r="G426" i="1"/>
  <c r="D426" i="1"/>
  <c r="H426" i="1" s="1"/>
  <c r="C426" i="1"/>
  <c r="D425" i="1"/>
  <c r="H425" i="1" s="1"/>
  <c r="C425" i="1"/>
  <c r="G425" i="1" s="1"/>
  <c r="D424" i="1"/>
  <c r="C424" i="1"/>
  <c r="G423" i="1"/>
  <c r="D423" i="1"/>
  <c r="H423" i="1" s="1"/>
  <c r="C423" i="1"/>
  <c r="D422" i="1"/>
  <c r="H422" i="1" s="1"/>
  <c r="C422" i="1"/>
  <c r="G422" i="1" s="1"/>
  <c r="D421" i="1"/>
  <c r="C421" i="1"/>
  <c r="G421" i="1" s="1"/>
  <c r="D420" i="1"/>
  <c r="H420" i="1" s="1"/>
  <c r="C420" i="1"/>
  <c r="D419" i="1"/>
  <c r="C419" i="1"/>
  <c r="D418" i="1"/>
  <c r="C418" i="1"/>
  <c r="G418" i="1" s="1"/>
  <c r="G417" i="1"/>
  <c r="D417" i="1"/>
  <c r="C417" i="1"/>
  <c r="D416" i="1"/>
  <c r="G416" i="1" s="1"/>
  <c r="C416" i="1"/>
  <c r="D413" i="1"/>
  <c r="C413" i="1"/>
  <c r="D412" i="1"/>
  <c r="C412" i="1"/>
  <c r="D411" i="1"/>
  <c r="C411" i="1"/>
  <c r="D406" i="1"/>
  <c r="C406" i="1"/>
  <c r="D405" i="1"/>
  <c r="C405" i="1"/>
  <c r="D404" i="1"/>
  <c r="C404" i="1"/>
  <c r="G404" i="1" s="1"/>
  <c r="D401" i="1"/>
  <c r="C401" i="1"/>
  <c r="G401" i="1" s="1"/>
  <c r="D400" i="1"/>
  <c r="G400" i="1" s="1"/>
  <c r="C400" i="1"/>
  <c r="D399" i="1"/>
  <c r="C399" i="1"/>
  <c r="H399" i="1" s="1"/>
  <c r="D398" i="1"/>
  <c r="C398" i="1"/>
  <c r="G398" i="1" s="1"/>
  <c r="G397" i="1"/>
  <c r="D397" i="1"/>
  <c r="C397" i="1"/>
  <c r="D396" i="1"/>
  <c r="C396" i="1"/>
  <c r="D395" i="1"/>
  <c r="C395" i="1"/>
  <c r="H395" i="1" s="1"/>
  <c r="G394" i="1"/>
  <c r="D394" i="1"/>
  <c r="C394" i="1"/>
  <c r="D393" i="1"/>
  <c r="C393" i="1"/>
  <c r="G393" i="1" s="1"/>
  <c r="D392" i="1"/>
  <c r="C392" i="1"/>
  <c r="G391" i="1"/>
  <c r="D391" i="1"/>
  <c r="C391" i="1"/>
  <c r="D390" i="1"/>
  <c r="C390" i="1"/>
  <c r="D389" i="1"/>
  <c r="C389" i="1"/>
  <c r="G389" i="1" s="1"/>
  <c r="D388" i="1"/>
  <c r="C388" i="1"/>
  <c r="D387" i="1"/>
  <c r="C387" i="1"/>
  <c r="H387" i="1" s="1"/>
  <c r="D386" i="1"/>
  <c r="C386" i="1"/>
  <c r="D385" i="1"/>
  <c r="G385" i="1" s="1"/>
  <c r="C385" i="1"/>
  <c r="D384" i="1"/>
  <c r="C384" i="1"/>
  <c r="D383" i="1"/>
  <c r="G383" i="1" s="1"/>
  <c r="C383" i="1"/>
  <c r="D382" i="1"/>
  <c r="C382" i="1"/>
  <c r="H382" i="1" s="1"/>
  <c r="G381" i="1"/>
  <c r="D381" i="1"/>
  <c r="C381" i="1"/>
  <c r="D380" i="1"/>
  <c r="C380" i="1"/>
  <c r="D379" i="1"/>
  <c r="C379" i="1"/>
  <c r="H379" i="1" s="1"/>
  <c r="D378" i="1"/>
  <c r="C378" i="1"/>
  <c r="H378" i="1" s="1"/>
  <c r="G377" i="1"/>
  <c r="D377" i="1"/>
  <c r="C377" i="1"/>
  <c r="H377" i="1" s="1"/>
  <c r="D376" i="1"/>
  <c r="G376" i="1" s="1"/>
  <c r="C376" i="1"/>
  <c r="D375" i="1"/>
  <c r="C375" i="1"/>
  <c r="H375" i="1" s="1"/>
  <c r="D374" i="1"/>
  <c r="G374" i="1" s="1"/>
  <c r="C374" i="1"/>
  <c r="D373" i="1"/>
  <c r="C373" i="1"/>
  <c r="H373" i="1" s="1"/>
  <c r="D372" i="1"/>
  <c r="C372" i="1"/>
  <c r="D371" i="1"/>
  <c r="C371" i="1"/>
  <c r="D370" i="1"/>
  <c r="G370" i="1" s="1"/>
  <c r="C370" i="1"/>
  <c r="D369" i="1"/>
  <c r="G369" i="1" s="1"/>
  <c r="C369" i="1"/>
  <c r="D368" i="1"/>
  <c r="C368" i="1"/>
  <c r="D367" i="1"/>
  <c r="C367" i="1"/>
  <c r="D366" i="1"/>
  <c r="C366" i="1"/>
  <c r="H366" i="1" s="1"/>
  <c r="D365" i="1"/>
  <c r="C365" i="1"/>
  <c r="D364" i="1"/>
  <c r="C364" i="1"/>
  <c r="D363" i="1"/>
  <c r="C363" i="1"/>
  <c r="D362" i="1"/>
  <c r="C362" i="1"/>
  <c r="H362" i="1" s="1"/>
  <c r="D361" i="1"/>
  <c r="C361" i="1"/>
  <c r="D360" i="1"/>
  <c r="C360" i="1"/>
  <c r="D359" i="1"/>
  <c r="C359" i="1"/>
  <c r="D357" i="1"/>
  <c r="C357" i="1"/>
  <c r="D356" i="1"/>
  <c r="C356" i="1"/>
  <c r="H356" i="1" s="1"/>
  <c r="D355" i="1"/>
  <c r="C355" i="1"/>
  <c r="H355" i="1" s="1"/>
  <c r="D354" i="1"/>
  <c r="C354" i="1"/>
  <c r="H354" i="1" s="1"/>
  <c r="D353" i="1"/>
  <c r="G353" i="1" s="1"/>
  <c r="C353" i="1"/>
  <c r="D352" i="1"/>
  <c r="C352" i="1"/>
  <c r="H352" i="1" s="1"/>
  <c r="D351" i="1"/>
  <c r="G351" i="1" s="1"/>
  <c r="C351" i="1"/>
  <c r="D350" i="1"/>
  <c r="C350" i="1"/>
  <c r="H350" i="1" s="1"/>
  <c r="D349" i="1"/>
  <c r="C349" i="1"/>
  <c r="D348" i="1"/>
  <c r="C348" i="1"/>
  <c r="D347" i="1"/>
  <c r="G347" i="1" s="1"/>
  <c r="C347" i="1"/>
  <c r="D344" i="1"/>
  <c r="C344" i="1"/>
  <c r="H344" i="1" s="1"/>
  <c r="D343" i="1"/>
  <c r="G343" i="1" s="1"/>
  <c r="C343" i="1"/>
  <c r="D342" i="1"/>
  <c r="C342" i="1"/>
  <c r="H342" i="1" s="1"/>
  <c r="D341" i="1"/>
  <c r="G341" i="1" s="1"/>
  <c r="C341" i="1"/>
  <c r="D340" i="1"/>
  <c r="C340" i="1"/>
  <c r="D339" i="1"/>
  <c r="D338" i="1"/>
  <c r="C338" i="1"/>
  <c r="H338" i="1" s="1"/>
  <c r="D337" i="1"/>
  <c r="C337" i="1"/>
  <c r="H337" i="1" s="1"/>
  <c r="D336" i="1"/>
  <c r="G336" i="1" s="1"/>
  <c r="C336" i="1"/>
  <c r="D335" i="1"/>
  <c r="C335" i="1"/>
  <c r="D334" i="1"/>
  <c r="G334" i="1" s="1"/>
  <c r="C334" i="1"/>
  <c r="D333" i="1"/>
  <c r="C333" i="1"/>
  <c r="H333" i="1" s="1"/>
  <c r="G332" i="1"/>
  <c r="D332" i="1"/>
  <c r="C332" i="1"/>
  <c r="D331" i="1"/>
  <c r="C331" i="1"/>
  <c r="D330" i="1"/>
  <c r="C330" i="1"/>
  <c r="H330" i="1" s="1"/>
  <c r="D329" i="1"/>
  <c r="C329" i="1"/>
  <c r="H329" i="1" s="1"/>
  <c r="D328" i="1"/>
  <c r="C328" i="1"/>
  <c r="H328" i="1" s="1"/>
  <c r="D327" i="1"/>
  <c r="G327" i="1" s="1"/>
  <c r="C327" i="1"/>
  <c r="D326" i="1"/>
  <c r="C326" i="1"/>
  <c r="H326" i="1" s="1"/>
  <c r="D325" i="1"/>
  <c r="G325" i="1" s="1"/>
  <c r="C325" i="1"/>
  <c r="D324" i="1"/>
  <c r="C324" i="1"/>
  <c r="H324" i="1" s="1"/>
  <c r="D323" i="1"/>
  <c r="C323" i="1"/>
  <c r="D322" i="1"/>
  <c r="C322" i="1"/>
  <c r="H322" i="1" s="1"/>
  <c r="D321" i="1"/>
  <c r="G321" i="1" s="1"/>
  <c r="C321" i="1"/>
  <c r="D320" i="1"/>
  <c r="G320" i="1" s="1"/>
  <c r="C320" i="1"/>
  <c r="D319" i="1"/>
  <c r="C319" i="1"/>
  <c r="D318" i="1"/>
  <c r="G318" i="1" s="1"/>
  <c r="C318" i="1"/>
  <c r="D317" i="1"/>
  <c r="C317" i="1"/>
  <c r="H317" i="1" s="1"/>
  <c r="G316" i="1"/>
  <c r="D316" i="1"/>
  <c r="C316" i="1"/>
  <c r="H316" i="1" s="1"/>
  <c r="D315" i="1"/>
  <c r="C315" i="1"/>
  <c r="D314" i="1"/>
  <c r="G314" i="1" s="1"/>
  <c r="C314" i="1"/>
  <c r="D313" i="1"/>
  <c r="C313" i="1"/>
  <c r="H313" i="1" s="1"/>
  <c r="D312" i="1"/>
  <c r="C312" i="1"/>
  <c r="H312" i="1" s="1"/>
  <c r="D311" i="1"/>
  <c r="G311" i="1" s="1"/>
  <c r="C311" i="1"/>
  <c r="D310" i="1"/>
  <c r="C310" i="1"/>
  <c r="H310" i="1" s="1"/>
  <c r="D309" i="1"/>
  <c r="G309" i="1" s="1"/>
  <c r="C309" i="1"/>
  <c r="D308" i="1"/>
  <c r="C308" i="1"/>
  <c r="D307" i="1"/>
  <c r="C307" i="1"/>
  <c r="D305" i="1"/>
  <c r="C305" i="1"/>
  <c r="H305" i="1" s="1"/>
  <c r="D304" i="1"/>
  <c r="C304" i="1"/>
  <c r="D303" i="1"/>
  <c r="C303" i="1"/>
  <c r="H303" i="1" s="1"/>
  <c r="D302" i="1"/>
  <c r="G302" i="1" s="1"/>
  <c r="C302" i="1"/>
  <c r="D301" i="1"/>
  <c r="G301" i="1" s="1"/>
  <c r="C301" i="1"/>
  <c r="D300" i="1"/>
  <c r="C300" i="1"/>
  <c r="D299" i="1"/>
  <c r="G299" i="1" s="1"/>
  <c r="C299" i="1"/>
  <c r="D298" i="1"/>
  <c r="C298" i="1"/>
  <c r="H298" i="1" s="1"/>
  <c r="G297" i="1"/>
  <c r="D297" i="1"/>
  <c r="C297" i="1"/>
  <c r="H297" i="1" s="1"/>
  <c r="D296" i="1"/>
  <c r="C296" i="1"/>
  <c r="D295" i="1"/>
  <c r="G295" i="1" s="1"/>
  <c r="C295" i="1"/>
  <c r="D292" i="1"/>
  <c r="C292" i="1"/>
  <c r="H292" i="1" s="1"/>
  <c r="D291" i="1"/>
  <c r="C291" i="1"/>
  <c r="D290" i="1"/>
  <c r="C290" i="1"/>
  <c r="D289" i="1"/>
  <c r="C289" i="1"/>
  <c r="H289" i="1" s="1"/>
  <c r="D288" i="1"/>
  <c r="C288" i="1"/>
  <c r="H288" i="1" s="1"/>
  <c r="D284" i="1"/>
  <c r="C284" i="1"/>
  <c r="H284" i="1" s="1"/>
  <c r="D283" i="1"/>
  <c r="G283" i="1" s="1"/>
  <c r="C283" i="1"/>
  <c r="D282" i="1"/>
  <c r="G282" i="1" s="1"/>
  <c r="C282" i="1"/>
  <c r="D281" i="1"/>
  <c r="C281" i="1"/>
  <c r="D280" i="1"/>
  <c r="G280" i="1" s="1"/>
  <c r="C280" i="1"/>
  <c r="D279" i="1"/>
  <c r="C279" i="1"/>
  <c r="H279" i="1" s="1"/>
  <c r="G278" i="1"/>
  <c r="D278" i="1"/>
  <c r="C278" i="1"/>
  <c r="H278" i="1" s="1"/>
  <c r="D277" i="1"/>
  <c r="C277" i="1"/>
  <c r="D276" i="1"/>
  <c r="G276" i="1" s="1"/>
  <c r="C276" i="1"/>
  <c r="D275" i="1"/>
  <c r="C275" i="1"/>
  <c r="H275" i="1" s="1"/>
  <c r="D274" i="1"/>
  <c r="C274" i="1"/>
  <c r="H274" i="1" s="1"/>
  <c r="D273" i="1"/>
  <c r="G273" i="1" s="1"/>
  <c r="C273" i="1"/>
  <c r="D272" i="1"/>
  <c r="C272" i="1"/>
  <c r="H272" i="1" s="1"/>
  <c r="D271" i="1"/>
  <c r="G271" i="1" s="1"/>
  <c r="C271" i="1"/>
  <c r="D270" i="1"/>
  <c r="C270" i="1"/>
  <c r="H270" i="1" s="1"/>
  <c r="D269" i="1"/>
  <c r="C269" i="1"/>
  <c r="D268" i="1"/>
  <c r="C268" i="1"/>
  <c r="H268" i="1" s="1"/>
  <c r="D267" i="1"/>
  <c r="G267" i="1" s="1"/>
  <c r="C267" i="1"/>
  <c r="D266" i="1"/>
  <c r="C266" i="1"/>
  <c r="D265" i="1"/>
  <c r="G265" i="1" s="1"/>
  <c r="C265" i="1"/>
  <c r="D264" i="1"/>
  <c r="C264" i="1"/>
  <c r="H264" i="1" s="1"/>
  <c r="D263" i="1"/>
  <c r="C263" i="1"/>
  <c r="D262" i="1"/>
  <c r="G262" i="1" s="1"/>
  <c r="C262" i="1"/>
  <c r="D261" i="1"/>
  <c r="C261" i="1"/>
  <c r="D260" i="1"/>
  <c r="C260" i="1"/>
  <c r="D258" i="1"/>
  <c r="G258" i="1" s="1"/>
  <c r="C258" i="1"/>
  <c r="D257" i="1"/>
  <c r="C257" i="1"/>
  <c r="D256" i="1"/>
  <c r="G256" i="1" s="1"/>
  <c r="C256" i="1"/>
  <c r="D255" i="1"/>
  <c r="C255" i="1"/>
  <c r="G254" i="1"/>
  <c r="D254" i="1"/>
  <c r="C254" i="1"/>
  <c r="D253" i="1"/>
  <c r="C253" i="1"/>
  <c r="D252" i="1"/>
  <c r="C252" i="1"/>
  <c r="H252" i="1" s="1"/>
  <c r="D251" i="1"/>
  <c r="C251" i="1"/>
  <c r="H251" i="1" s="1"/>
  <c r="D250" i="1"/>
  <c r="C250" i="1"/>
  <c r="H250" i="1" s="1"/>
  <c r="D249" i="1"/>
  <c r="G249" i="1" s="1"/>
  <c r="C249" i="1"/>
  <c r="D247" i="1"/>
  <c r="C247" i="1"/>
  <c r="H247" i="1" s="1"/>
  <c r="D246" i="1"/>
  <c r="C246" i="1"/>
  <c r="H246" i="1" s="1"/>
  <c r="D245" i="1"/>
  <c r="G245" i="1" s="1"/>
  <c r="C245" i="1"/>
  <c r="D244" i="1"/>
  <c r="C244" i="1"/>
  <c r="H244" i="1" s="1"/>
  <c r="D243" i="1"/>
  <c r="G243" i="1" s="1"/>
  <c r="C243" i="1"/>
  <c r="D242" i="1"/>
  <c r="C242" i="1"/>
  <c r="D241" i="1"/>
  <c r="C241" i="1"/>
  <c r="D240" i="1"/>
  <c r="C240" i="1"/>
  <c r="H240" i="1" s="1"/>
  <c r="D239" i="1"/>
  <c r="G239" i="1" s="1"/>
  <c r="C239" i="1"/>
  <c r="D238" i="1"/>
  <c r="G238" i="1" s="1"/>
  <c r="C238" i="1"/>
  <c r="D237" i="1"/>
  <c r="C237" i="1"/>
  <c r="D236" i="1"/>
  <c r="G236" i="1" s="1"/>
  <c r="C236" i="1"/>
  <c r="D235" i="1"/>
  <c r="C235" i="1"/>
  <c r="H235" i="1" s="1"/>
  <c r="G234" i="1"/>
  <c r="D234" i="1"/>
  <c r="C234" i="1"/>
  <c r="H234" i="1" s="1"/>
  <c r="D233" i="1"/>
  <c r="C233" i="1"/>
  <c r="D232" i="1"/>
  <c r="C232" i="1"/>
  <c r="D231" i="1"/>
  <c r="C231" i="1"/>
  <c r="H231" i="1" s="1"/>
  <c r="D230" i="1"/>
  <c r="C230" i="1"/>
  <c r="H230" i="1" s="1"/>
  <c r="D229" i="1"/>
  <c r="G229" i="1" s="1"/>
  <c r="C229" i="1"/>
  <c r="D228" i="1"/>
  <c r="C228" i="1"/>
  <c r="H228" i="1" s="1"/>
  <c r="D227" i="1"/>
  <c r="C227" i="1"/>
  <c r="D226" i="1"/>
  <c r="C226" i="1"/>
  <c r="D225" i="1"/>
  <c r="G225" i="1" s="1"/>
  <c r="C225" i="1"/>
  <c r="D224" i="1"/>
  <c r="C224" i="1"/>
  <c r="H224" i="1" s="1"/>
  <c r="D223" i="1"/>
  <c r="C223" i="1"/>
  <c r="H223" i="1" s="1"/>
  <c r="D222" i="1"/>
  <c r="G222" i="1" s="1"/>
  <c r="C222" i="1"/>
  <c r="D221" i="1"/>
  <c r="C221" i="1"/>
  <c r="D219" i="1"/>
  <c r="C219" i="1"/>
  <c r="H219" i="1" s="1"/>
  <c r="D218" i="1"/>
  <c r="G218" i="1" s="1"/>
  <c r="C218" i="1"/>
  <c r="D217" i="1"/>
  <c r="C217" i="1"/>
  <c r="H217" i="1" s="1"/>
  <c r="D216" i="1"/>
  <c r="G216" i="1" s="1"/>
  <c r="C216" i="1"/>
  <c r="D215" i="1"/>
  <c r="C215" i="1"/>
  <c r="D214" i="1"/>
  <c r="G214" i="1" s="1"/>
  <c r="C214" i="1"/>
  <c r="D213" i="1"/>
  <c r="C213" i="1"/>
  <c r="H213" i="1" s="1"/>
  <c r="D212" i="1"/>
  <c r="C212" i="1"/>
  <c r="H212" i="1" s="1"/>
  <c r="D210" i="1"/>
  <c r="G210" i="1" s="1"/>
  <c r="C210" i="1"/>
  <c r="D209" i="1"/>
  <c r="C209" i="1"/>
  <c r="G208" i="1"/>
  <c r="D208" i="1"/>
  <c r="C208" i="1"/>
  <c r="H208" i="1" s="1"/>
  <c r="D207" i="1"/>
  <c r="C207" i="1"/>
  <c r="D206" i="1"/>
  <c r="C206" i="1"/>
  <c r="D205" i="1"/>
  <c r="C205" i="1"/>
  <c r="H205" i="1" s="1"/>
  <c r="D204" i="1"/>
  <c r="C204" i="1"/>
  <c r="H204" i="1" s="1"/>
  <c r="D203" i="1"/>
  <c r="G203" i="1" s="1"/>
  <c r="C203" i="1"/>
  <c r="D202" i="1"/>
  <c r="C202" i="1"/>
  <c r="H202" i="1" s="1"/>
  <c r="D201" i="1"/>
  <c r="C201" i="1"/>
  <c r="D200" i="1"/>
  <c r="C200" i="1"/>
  <c r="D199" i="1"/>
  <c r="G199" i="1" s="1"/>
  <c r="C199" i="1"/>
  <c r="D198" i="1"/>
  <c r="C198" i="1"/>
  <c r="H198" i="1" s="1"/>
  <c r="D197" i="1"/>
  <c r="C197" i="1"/>
  <c r="H197" i="1" s="1"/>
  <c r="D196" i="1"/>
  <c r="G196" i="1" s="1"/>
  <c r="C196" i="1"/>
  <c r="D195" i="1"/>
  <c r="C195" i="1"/>
  <c r="D194" i="1"/>
  <c r="G194" i="1" s="1"/>
  <c r="C194" i="1"/>
  <c r="D193" i="1"/>
  <c r="C193" i="1"/>
  <c r="H193" i="1" s="1"/>
  <c r="D192" i="1"/>
  <c r="D191" i="1"/>
  <c r="C191" i="1"/>
  <c r="D190" i="1"/>
  <c r="C190" i="1"/>
  <c r="H190" i="1" s="1"/>
  <c r="D189" i="1"/>
  <c r="C189" i="1"/>
  <c r="H189" i="1" s="1"/>
  <c r="D188" i="1"/>
  <c r="G188" i="1" s="1"/>
  <c r="C188" i="1"/>
  <c r="D187" i="1"/>
  <c r="C187" i="1"/>
  <c r="D186" i="1"/>
  <c r="G186" i="1" s="1"/>
  <c r="C186" i="1"/>
  <c r="D185" i="1"/>
  <c r="C185" i="1"/>
  <c r="D184" i="1"/>
  <c r="C184" i="1"/>
  <c r="D183" i="1"/>
  <c r="C183" i="1"/>
  <c r="H183" i="1" s="1"/>
  <c r="D182" i="1"/>
  <c r="C182" i="1"/>
  <c r="D181" i="1"/>
  <c r="C181" i="1"/>
  <c r="D180" i="1"/>
  <c r="C180" i="1"/>
  <c r="D179" i="1"/>
  <c r="C179" i="1"/>
  <c r="H179" i="1" s="1"/>
  <c r="D178" i="1"/>
  <c r="C178" i="1"/>
  <c r="D177" i="1"/>
  <c r="C177" i="1"/>
  <c r="D176" i="1"/>
  <c r="C176" i="1"/>
  <c r="D175" i="1"/>
  <c r="C175" i="1"/>
  <c r="H175" i="1" s="1"/>
  <c r="D174" i="1"/>
  <c r="C174" i="1"/>
  <c r="D173" i="1"/>
  <c r="C173" i="1"/>
  <c r="D172" i="1"/>
  <c r="G172" i="1" s="1"/>
  <c r="C172" i="1"/>
  <c r="D171" i="1"/>
  <c r="C171" i="1"/>
  <c r="H171" i="1" s="1"/>
  <c r="D170" i="1"/>
  <c r="C170" i="1"/>
  <c r="D169" i="1"/>
  <c r="C169" i="1"/>
  <c r="D168" i="1"/>
  <c r="G168" i="1" s="1"/>
  <c r="C168" i="1"/>
  <c r="D167" i="1"/>
  <c r="C167" i="1"/>
  <c r="D166" i="1"/>
  <c r="C166" i="1"/>
  <c r="H166" i="1" s="1"/>
  <c r="D165" i="1"/>
  <c r="D164" i="1"/>
  <c r="G164" i="1" s="1"/>
  <c r="C164" i="1"/>
  <c r="D163" i="1"/>
  <c r="C163" i="1"/>
  <c r="H163" i="1" s="1"/>
  <c r="D162" i="1"/>
  <c r="C162" i="1"/>
  <c r="D161" i="1"/>
  <c r="G161" i="1" s="1"/>
  <c r="C161" i="1"/>
  <c r="D160" i="1"/>
  <c r="C160" i="1"/>
  <c r="D158" i="1"/>
  <c r="C158" i="1"/>
  <c r="H158" i="1" s="1"/>
  <c r="D157" i="1"/>
  <c r="C157" i="1"/>
  <c r="D156" i="1"/>
  <c r="G156" i="1" s="1"/>
  <c r="C156" i="1"/>
  <c r="D155" i="1"/>
  <c r="C155" i="1"/>
  <c r="D154" i="1"/>
  <c r="C154" i="1"/>
  <c r="D153" i="1"/>
  <c r="C153" i="1"/>
  <c r="H153" i="1" s="1"/>
  <c r="D152" i="1"/>
  <c r="G152" i="1" s="1"/>
  <c r="C152" i="1"/>
  <c r="D151" i="1"/>
  <c r="C151" i="1"/>
  <c r="H151" i="1" s="1"/>
  <c r="D150" i="1"/>
  <c r="C150" i="1"/>
  <c r="D149" i="1"/>
  <c r="D146" i="1"/>
  <c r="C146" i="1"/>
  <c r="D145" i="1"/>
  <c r="C145" i="1"/>
  <c r="D144" i="1"/>
  <c r="C144" i="1"/>
  <c r="D143" i="1"/>
  <c r="C143" i="1"/>
  <c r="H143" i="1" s="1"/>
  <c r="D142" i="1"/>
  <c r="C142" i="1"/>
  <c r="D141" i="1"/>
  <c r="G141" i="1" s="1"/>
  <c r="C141" i="1"/>
  <c r="D140" i="1"/>
  <c r="G140" i="1" s="1"/>
  <c r="C140" i="1"/>
  <c r="D139" i="1"/>
  <c r="C139" i="1"/>
  <c r="D138" i="1"/>
  <c r="C138" i="1"/>
  <c r="H138" i="1" s="1"/>
  <c r="D137" i="1"/>
  <c r="C137" i="1"/>
  <c r="H137" i="1" s="1"/>
  <c r="D136" i="1"/>
  <c r="C136" i="1"/>
  <c r="C135" i="1"/>
  <c r="D134" i="1"/>
  <c r="C134" i="1"/>
  <c r="H134" i="1" s="1"/>
  <c r="D133" i="1"/>
  <c r="C133" i="1"/>
  <c r="D132" i="1"/>
  <c r="G132" i="1" s="1"/>
  <c r="C132" i="1"/>
  <c r="D131" i="1"/>
  <c r="C131" i="1"/>
  <c r="H131" i="1" s="1"/>
  <c r="D130" i="1"/>
  <c r="D129" i="1"/>
  <c r="D128" i="1"/>
  <c r="G128" i="1" s="1"/>
  <c r="C128" i="1"/>
  <c r="D127" i="1"/>
  <c r="C127" i="1"/>
  <c r="D126" i="1"/>
  <c r="C126" i="1"/>
  <c r="H126" i="1" s="1"/>
  <c r="D125" i="1"/>
  <c r="C125" i="1"/>
  <c r="D124" i="1"/>
  <c r="C124" i="1"/>
  <c r="D123" i="1"/>
  <c r="C123" i="1"/>
  <c r="D122" i="1"/>
  <c r="C122" i="1"/>
  <c r="H122" i="1" s="1"/>
  <c r="D121" i="1"/>
  <c r="C121" i="1"/>
  <c r="D119" i="1"/>
  <c r="C119" i="1"/>
  <c r="D118" i="1"/>
  <c r="C118" i="1"/>
  <c r="D117" i="1"/>
  <c r="C117" i="1"/>
  <c r="D116" i="1"/>
  <c r="C116" i="1"/>
  <c r="D115" i="1"/>
  <c r="C115" i="1"/>
  <c r="D114" i="1"/>
  <c r="C114" i="1"/>
  <c r="H114" i="1" s="1"/>
  <c r="D113" i="1"/>
  <c r="C113" i="1"/>
  <c r="D112" i="1"/>
  <c r="C112" i="1"/>
  <c r="D111" i="1"/>
  <c r="C111" i="1"/>
  <c r="D110" i="1"/>
  <c r="C110" i="1"/>
  <c r="D109" i="1"/>
  <c r="G109" i="1" s="1"/>
  <c r="C109" i="1"/>
  <c r="D108" i="1"/>
  <c r="C108" i="1"/>
  <c r="D107" i="1"/>
  <c r="C107" i="1"/>
  <c r="D106" i="1"/>
  <c r="C106" i="1"/>
  <c r="D105" i="1"/>
  <c r="G105" i="1" s="1"/>
  <c r="C105" i="1"/>
  <c r="D104" i="1"/>
  <c r="C104" i="1"/>
  <c r="H104" i="1" s="1"/>
  <c r="D103" i="1"/>
  <c r="C103" i="1"/>
  <c r="D101" i="1"/>
  <c r="C101" i="1"/>
  <c r="H101" i="1" s="1"/>
  <c r="D100" i="1"/>
  <c r="G100" i="1" s="1"/>
  <c r="C100" i="1"/>
  <c r="D99" i="1"/>
  <c r="G99" i="1" s="1"/>
  <c r="C99" i="1"/>
  <c r="D98" i="1"/>
  <c r="G98" i="1" s="1"/>
  <c r="C98" i="1"/>
  <c r="D97" i="1"/>
  <c r="C97" i="1"/>
  <c r="H97" i="1" s="1"/>
  <c r="D96" i="1"/>
  <c r="G96" i="1" s="1"/>
  <c r="C96" i="1"/>
  <c r="D95" i="1"/>
  <c r="G95" i="1" s="1"/>
  <c r="C95" i="1"/>
  <c r="D94" i="1"/>
  <c r="G94" i="1" s="1"/>
  <c r="C94" i="1"/>
  <c r="D93" i="1"/>
  <c r="C93" i="1"/>
  <c r="H93" i="1" s="1"/>
  <c r="D92" i="1"/>
  <c r="C92" i="1"/>
  <c r="H92" i="1" s="1"/>
  <c r="D91" i="1"/>
  <c r="G91" i="1" s="1"/>
  <c r="C91" i="1"/>
  <c r="D90" i="1"/>
  <c r="C90" i="1"/>
  <c r="D89" i="1"/>
  <c r="C89" i="1"/>
  <c r="D88" i="1"/>
  <c r="C88" i="1"/>
  <c r="H88" i="1" s="1"/>
  <c r="D87" i="1"/>
  <c r="C87" i="1"/>
  <c r="D86" i="1"/>
  <c r="C86" i="1"/>
  <c r="H86" i="1" s="1"/>
  <c r="D85" i="1"/>
  <c r="C85" i="1"/>
  <c r="H85" i="1" s="1"/>
  <c r="D84" i="1"/>
  <c r="C84" i="1"/>
  <c r="H84" i="1" s="1"/>
  <c r="D83" i="1"/>
  <c r="G83" i="1" s="1"/>
  <c r="C83" i="1"/>
  <c r="D82" i="1"/>
  <c r="C82" i="1"/>
  <c r="H82" i="1" s="1"/>
  <c r="D81" i="1"/>
  <c r="C81" i="1"/>
  <c r="H81" i="1" s="1"/>
  <c r="D80" i="1"/>
  <c r="C80" i="1"/>
  <c r="H80" i="1" s="1"/>
  <c r="D79" i="1"/>
  <c r="C79" i="1"/>
  <c r="D77" i="1"/>
  <c r="G77" i="1" s="1"/>
  <c r="C77" i="1"/>
  <c r="D76" i="1"/>
  <c r="G76" i="1" s="1"/>
  <c r="C76" i="1"/>
  <c r="D75" i="1"/>
  <c r="C75" i="1"/>
  <c r="H75" i="1" s="1"/>
  <c r="D74" i="1"/>
  <c r="G74" i="1" s="1"/>
  <c r="C74" i="1"/>
  <c r="D73" i="1"/>
  <c r="G73" i="1" s="1"/>
  <c r="C73" i="1"/>
  <c r="D72" i="1"/>
  <c r="G72" i="1" s="1"/>
  <c r="C72" i="1"/>
  <c r="D71" i="1"/>
  <c r="C71" i="1"/>
  <c r="H71" i="1" s="1"/>
  <c r="D70" i="1"/>
  <c r="G70" i="1" s="1"/>
  <c r="C70" i="1"/>
  <c r="D69" i="1"/>
  <c r="G69" i="1" s="1"/>
  <c r="C69" i="1"/>
  <c r="D68" i="1"/>
  <c r="G68" i="1" s="1"/>
  <c r="C68" i="1"/>
  <c r="D67" i="1"/>
  <c r="C67" i="1"/>
  <c r="H67" i="1" s="1"/>
  <c r="D66" i="1"/>
  <c r="G66" i="1" s="1"/>
  <c r="C66" i="1"/>
  <c r="D65" i="1"/>
  <c r="G65" i="1" s="1"/>
  <c r="C65" i="1"/>
  <c r="D64" i="1"/>
  <c r="D63" i="1"/>
  <c r="C63" i="1"/>
  <c r="H63" i="1" s="1"/>
  <c r="D62" i="1"/>
  <c r="G62" i="1" s="1"/>
  <c r="C62" i="1"/>
  <c r="D61" i="1"/>
  <c r="C61" i="1"/>
  <c r="H61" i="1" s="1"/>
  <c r="D60" i="1"/>
  <c r="C60" i="1"/>
  <c r="H60" i="1" s="1"/>
  <c r="D59" i="1"/>
  <c r="C59" i="1"/>
  <c r="H59" i="1" s="1"/>
  <c r="D58" i="1"/>
  <c r="C58" i="1"/>
  <c r="D57" i="1"/>
  <c r="C57" i="1"/>
  <c r="H57" i="1" s="1"/>
  <c r="D56" i="1"/>
  <c r="C56" i="1"/>
  <c r="D55" i="1"/>
  <c r="C55" i="1"/>
  <c r="D54" i="1"/>
  <c r="C54" i="1"/>
  <c r="D53" i="1"/>
  <c r="C53" i="1"/>
  <c r="H53" i="1" s="1"/>
  <c r="D52" i="1"/>
  <c r="C52" i="1"/>
  <c r="H52" i="1" s="1"/>
  <c r="D51" i="1"/>
  <c r="C51" i="1"/>
  <c r="H51" i="1" s="1"/>
  <c r="D50" i="1"/>
  <c r="C50" i="1"/>
  <c r="D49" i="1"/>
  <c r="C49" i="1"/>
  <c r="H49" i="1" s="1"/>
  <c r="D48" i="1"/>
  <c r="C48" i="1"/>
  <c r="H48" i="1" s="1"/>
  <c r="D47" i="1"/>
  <c r="C47" i="1"/>
  <c r="H47" i="1" s="1"/>
  <c r="D45" i="1"/>
  <c r="G45" i="1" s="1"/>
  <c r="C45" i="1"/>
  <c r="D44" i="1"/>
  <c r="G44" i="1" s="1"/>
  <c r="C44" i="1"/>
  <c r="D43" i="1"/>
  <c r="G43" i="1" s="1"/>
  <c r="C43" i="1"/>
  <c r="D42" i="1"/>
  <c r="C42" i="1"/>
  <c r="H42" i="1" s="1"/>
  <c r="D41" i="1"/>
  <c r="G41" i="1" s="1"/>
  <c r="C41" i="1"/>
  <c r="D40" i="1"/>
  <c r="G40" i="1" s="1"/>
  <c r="C40" i="1"/>
  <c r="D39" i="1"/>
  <c r="G39" i="1" s="1"/>
  <c r="C39" i="1"/>
  <c r="D38" i="1"/>
  <c r="C38" i="1"/>
  <c r="H38" i="1" s="1"/>
  <c r="D37" i="1"/>
  <c r="G37" i="1" s="1"/>
  <c r="C37" i="1"/>
  <c r="D36" i="1"/>
  <c r="G36" i="1" s="1"/>
  <c r="C36" i="1"/>
  <c r="D35" i="1"/>
  <c r="G35" i="1" s="1"/>
  <c r="C35" i="1"/>
  <c r="D34" i="1"/>
  <c r="C34" i="1"/>
  <c r="H34" i="1" s="1"/>
  <c r="D33" i="1"/>
  <c r="G33" i="1" s="1"/>
  <c r="C33" i="1"/>
  <c r="D32" i="1"/>
  <c r="G32" i="1" s="1"/>
  <c r="C32" i="1"/>
  <c r="D31" i="1"/>
  <c r="G31" i="1" s="1"/>
  <c r="C31" i="1"/>
  <c r="D30" i="1"/>
  <c r="C30" i="1"/>
  <c r="H30" i="1" s="1"/>
  <c r="D29" i="1"/>
  <c r="G29" i="1" s="1"/>
  <c r="C29" i="1"/>
  <c r="D28" i="1"/>
  <c r="G28" i="1" s="1"/>
  <c r="C28" i="1"/>
  <c r="D27" i="1"/>
  <c r="C27" i="1"/>
  <c r="D26" i="1"/>
  <c r="C26" i="1"/>
  <c r="H26" i="1" s="1"/>
  <c r="D25" i="1"/>
  <c r="C25" i="1"/>
  <c r="D24" i="1"/>
  <c r="G24" i="1" s="1"/>
  <c r="C24" i="1"/>
  <c r="D23" i="1"/>
  <c r="C23" i="1"/>
  <c r="D22" i="1"/>
  <c r="C22" i="1"/>
  <c r="H22" i="1" s="1"/>
  <c r="D21" i="1"/>
  <c r="G21" i="1" s="1"/>
  <c r="C21" i="1"/>
  <c r="D20" i="1"/>
  <c r="G20" i="1" s="1"/>
  <c r="C20" i="1"/>
  <c r="D19" i="1"/>
  <c r="C19" i="1"/>
  <c r="D18" i="1"/>
  <c r="C18" i="1"/>
  <c r="H18" i="1" s="1"/>
  <c r="D17" i="1"/>
  <c r="G17" i="1" s="1"/>
  <c r="C17" i="1"/>
  <c r="D16" i="1"/>
  <c r="G16" i="1" s="1"/>
  <c r="C16" i="1"/>
  <c r="D15" i="1"/>
  <c r="G15" i="1" s="1"/>
  <c r="C15" i="1"/>
  <c r="D14" i="1"/>
  <c r="C14" i="1"/>
  <c r="H14" i="1" s="1"/>
  <c r="D13" i="1"/>
  <c r="G13" i="1" s="1"/>
  <c r="C13" i="1"/>
  <c r="D12" i="1"/>
  <c r="G12" i="1" s="1"/>
  <c r="C12" i="1"/>
  <c r="D11" i="1"/>
  <c r="C11" i="1"/>
  <c r="D10" i="1"/>
  <c r="C10" i="1"/>
  <c r="H10" i="1" s="1"/>
  <c r="D9" i="1"/>
  <c r="C9" i="1"/>
  <c r="D8" i="1"/>
  <c r="C8" i="1"/>
  <c r="D7" i="1"/>
  <c r="C7" i="1"/>
  <c r="D6" i="1"/>
  <c r="C6" i="1"/>
  <c r="H6" i="1" s="1"/>
  <c r="D5" i="1"/>
  <c r="C5" i="1"/>
  <c r="D4" i="1"/>
  <c r="C4" i="1"/>
  <c r="H1264" i="1" l="1"/>
  <c r="G1245" i="1"/>
  <c r="G1237" i="1"/>
  <c r="E245" i="5"/>
  <c r="D1222" i="1" s="1"/>
  <c r="F246" i="5"/>
  <c r="E280" i="9"/>
  <c r="B280" i="9" s="1"/>
  <c r="E279" i="9"/>
  <c r="G1221" i="1"/>
  <c r="E238" i="5"/>
  <c r="H1217" i="1"/>
  <c r="G1165" i="1"/>
  <c r="G1154" i="1"/>
  <c r="H1147" i="1"/>
  <c r="E288" i="9"/>
  <c r="G1142" i="1"/>
  <c r="G1138" i="1"/>
  <c r="G1136" i="1"/>
  <c r="H1129" i="1"/>
  <c r="F135" i="5"/>
  <c r="H1117" i="1"/>
  <c r="H1113" i="1"/>
  <c r="F56" i="5"/>
  <c r="F45" i="5"/>
  <c r="F29" i="5"/>
  <c r="F19" i="5"/>
  <c r="F13" i="5"/>
  <c r="F8" i="5"/>
  <c r="G1569" i="1"/>
  <c r="G1511" i="1"/>
  <c r="H1507" i="1"/>
  <c r="H1499" i="1"/>
  <c r="G1491" i="1"/>
  <c r="G1483" i="1"/>
  <c r="H1486" i="1"/>
  <c r="F122" i="6"/>
  <c r="H1432" i="1"/>
  <c r="F129" i="6"/>
  <c r="F115" i="6"/>
  <c r="H1405" i="1"/>
  <c r="F107" i="6"/>
  <c r="H1388" i="1"/>
  <c r="F61" i="6"/>
  <c r="G1318" i="1"/>
  <c r="F22" i="6"/>
  <c r="G1302" i="1"/>
  <c r="E46" i="9"/>
  <c r="E45" i="9"/>
  <c r="B45" i="9" s="1"/>
  <c r="G715" i="1"/>
  <c r="G655" i="1"/>
  <c r="E21" i="9"/>
  <c r="B21" i="9" s="1"/>
  <c r="G490" i="1"/>
  <c r="G390" i="1"/>
  <c r="F391" i="4"/>
  <c r="H371" i="1"/>
  <c r="E363" i="4"/>
  <c r="D358" i="1" s="1"/>
  <c r="F364" i="4"/>
  <c r="E351" i="4"/>
  <c r="H348" i="1"/>
  <c r="H308" i="1"/>
  <c r="H291" i="1"/>
  <c r="F418" i="4"/>
  <c r="G412" i="1"/>
  <c r="E69" i="9"/>
  <c r="B69" i="9" s="1"/>
  <c r="H263" i="1"/>
  <c r="F264" i="4"/>
  <c r="E252" i="4"/>
  <c r="D248" i="1" s="1"/>
  <c r="H255" i="1"/>
  <c r="E224" i="4"/>
  <c r="D220" i="1" s="1"/>
  <c r="E215" i="4"/>
  <c r="D211" i="1" s="1"/>
  <c r="H209" i="1"/>
  <c r="F210" i="4"/>
  <c r="E53" i="9"/>
  <c r="B53" i="9" s="1"/>
  <c r="H187" i="1"/>
  <c r="F188" i="4"/>
  <c r="E44" i="9"/>
  <c r="B44" i="9" s="1"/>
  <c r="H182" i="1"/>
  <c r="E43" i="9"/>
  <c r="B43" i="9" s="1"/>
  <c r="H178" i="1"/>
  <c r="H174" i="1"/>
  <c r="F177" i="4"/>
  <c r="H170" i="1"/>
  <c r="H167" i="1"/>
  <c r="F164" i="4"/>
  <c r="E40" i="9"/>
  <c r="B40" i="9" s="1"/>
  <c r="E163" i="4"/>
  <c r="D159" i="1" s="1"/>
  <c r="H155" i="1"/>
  <c r="E39" i="9"/>
  <c r="B39" i="9" s="1"/>
  <c r="H150" i="1"/>
  <c r="F139" i="4"/>
  <c r="H145" i="1"/>
  <c r="F112" i="4"/>
  <c r="H110" i="1"/>
  <c r="H108" i="1"/>
  <c r="E106" i="4"/>
  <c r="D102" i="1" s="1"/>
  <c r="H106" i="1"/>
  <c r="E82" i="4"/>
  <c r="D78" i="1" s="1"/>
  <c r="H89" i="1"/>
  <c r="F91" i="4"/>
  <c r="E34" i="9"/>
  <c r="B34" i="9" s="1"/>
  <c r="F59" i="4"/>
  <c r="E25" i="9"/>
  <c r="H55" i="1"/>
  <c r="H56" i="1"/>
  <c r="F54" i="4"/>
  <c r="F23" i="4"/>
  <c r="C1235" i="1"/>
  <c r="G1235" i="1" s="1"/>
  <c r="F258" i="5"/>
  <c r="F259" i="5"/>
  <c r="H1237" i="1"/>
  <c r="E281" i="9"/>
  <c r="H1220" i="1"/>
  <c r="F242" i="5"/>
  <c r="H1165" i="1"/>
  <c r="H1160" i="1"/>
  <c r="F180" i="5"/>
  <c r="H1138" i="1"/>
  <c r="G1137" i="1"/>
  <c r="G1125" i="1"/>
  <c r="G1117" i="1"/>
  <c r="G1113" i="1"/>
  <c r="G1431" i="1"/>
  <c r="G1423" i="1"/>
  <c r="C1416" i="1"/>
  <c r="G1416" i="1"/>
  <c r="G1401" i="1"/>
  <c r="D35" i="6"/>
  <c r="H25" i="3" s="1"/>
  <c r="H1431" i="1"/>
  <c r="H1423" i="1"/>
  <c r="H1404" i="1"/>
  <c r="H1401" i="1"/>
  <c r="H1380" i="1"/>
  <c r="F82" i="6"/>
  <c r="H5" i="1"/>
  <c r="H9" i="1"/>
  <c r="H13" i="1"/>
  <c r="H17" i="1"/>
  <c r="H21" i="1"/>
  <c r="H25" i="1"/>
  <c r="H29" i="1"/>
  <c r="H33" i="1"/>
  <c r="H37" i="1"/>
  <c r="H41" i="1"/>
  <c r="H45" i="1"/>
  <c r="G49" i="1"/>
  <c r="G57" i="1"/>
  <c r="G61" i="1"/>
  <c r="H66" i="1"/>
  <c r="H70" i="1"/>
  <c r="H74" i="1"/>
  <c r="G82" i="1"/>
  <c r="G86" i="1"/>
  <c r="H103" i="1"/>
  <c r="H107" i="1"/>
  <c r="H111" i="1"/>
  <c r="H115" i="1"/>
  <c r="H119" i="1"/>
  <c r="H157" i="1"/>
  <c r="G157" i="1"/>
  <c r="H340" i="1"/>
  <c r="G340" i="1"/>
  <c r="H491" i="1"/>
  <c r="G491" i="1"/>
  <c r="F28" i="6"/>
  <c r="C1322" i="1"/>
  <c r="G1322" i="1" s="1"/>
  <c r="H50" i="1"/>
  <c r="H54" i="1"/>
  <c r="H58" i="1"/>
  <c r="H62" i="1"/>
  <c r="H79" i="1"/>
  <c r="H83" i="1"/>
  <c r="H87" i="1"/>
  <c r="H91" i="1"/>
  <c r="H95" i="1"/>
  <c r="H99" i="1"/>
  <c r="H133" i="1"/>
  <c r="G133" i="1"/>
  <c r="G153" i="1"/>
  <c r="H215" i="1"/>
  <c r="G215" i="1"/>
  <c r="H507" i="1"/>
  <c r="G507" i="1"/>
  <c r="H1104" i="1"/>
  <c r="G1104" i="1"/>
  <c r="H570" i="1"/>
  <c r="G570" i="1"/>
  <c r="E22" i="7"/>
  <c r="D1454" i="1"/>
  <c r="G1454" i="1" s="1"/>
  <c r="H441" i="1"/>
  <c r="G441" i="1"/>
  <c r="H473" i="1"/>
  <c r="G473" i="1"/>
  <c r="H781" i="1"/>
  <c r="G781" i="1"/>
  <c r="D245" i="5"/>
  <c r="C1222" i="1" s="1"/>
  <c r="C1227" i="1"/>
  <c r="G10" i="1"/>
  <c r="G18" i="1"/>
  <c r="G26" i="1"/>
  <c r="G34" i="1"/>
  <c r="G67" i="1"/>
  <c r="G71" i="1"/>
  <c r="G75" i="1"/>
  <c r="G137" i="1"/>
  <c r="H200" i="1"/>
  <c r="G200" i="1"/>
  <c r="H438" i="1"/>
  <c r="G438" i="1"/>
  <c r="H470" i="1"/>
  <c r="G470" i="1"/>
  <c r="G14" i="1"/>
  <c r="G22" i="1"/>
  <c r="G30" i="1"/>
  <c r="G38" i="1"/>
  <c r="G42" i="1"/>
  <c r="H7" i="1"/>
  <c r="H11" i="1"/>
  <c r="H15" i="1"/>
  <c r="H19" i="1"/>
  <c r="H23" i="1"/>
  <c r="H27" i="1"/>
  <c r="H31" i="1"/>
  <c r="H35" i="1"/>
  <c r="H39" i="1"/>
  <c r="H43" i="1"/>
  <c r="G47" i="1"/>
  <c r="G51" i="1"/>
  <c r="G55" i="1"/>
  <c r="G63" i="1"/>
  <c r="H68" i="1"/>
  <c r="H72" i="1"/>
  <c r="H76" i="1"/>
  <c r="G80" i="1"/>
  <c r="G92" i="1"/>
  <c r="H105" i="1"/>
  <c r="H109" i="1"/>
  <c r="H113" i="1"/>
  <c r="H117" i="1"/>
  <c r="C1329" i="1"/>
  <c r="H266" i="1"/>
  <c r="G266" i="1"/>
  <c r="H435" i="1"/>
  <c r="G435" i="1"/>
  <c r="H467" i="1"/>
  <c r="G467" i="1"/>
  <c r="H497" i="1"/>
  <c r="G497" i="1"/>
  <c r="H242" i="1"/>
  <c r="G242" i="1"/>
  <c r="F207" i="5"/>
  <c r="D206" i="5"/>
  <c r="C1184" i="1"/>
  <c r="H4" i="1"/>
  <c r="H8" i="1"/>
  <c r="H12" i="1"/>
  <c r="H16" i="1"/>
  <c r="H20" i="1"/>
  <c r="H24" i="1"/>
  <c r="H28" i="1"/>
  <c r="H32" i="1"/>
  <c r="H36" i="1"/>
  <c r="H40" i="1"/>
  <c r="H44" i="1"/>
  <c r="G48" i="1"/>
  <c r="G52" i="1"/>
  <c r="G56" i="1"/>
  <c r="G60" i="1"/>
  <c r="H65" i="1"/>
  <c r="H69" i="1"/>
  <c r="H73" i="1"/>
  <c r="H77" i="1"/>
  <c r="G85" i="1"/>
  <c r="G97" i="1"/>
  <c r="G101" i="1"/>
  <c r="H161" i="1"/>
  <c r="H169" i="1"/>
  <c r="H173" i="1"/>
  <c r="H177" i="1"/>
  <c r="H181" i="1"/>
  <c r="H185" i="1"/>
  <c r="G185" i="1"/>
  <c r="H226" i="1"/>
  <c r="G226" i="1"/>
  <c r="H494" i="1"/>
  <c r="G494" i="1"/>
  <c r="G240" i="1"/>
  <c r="G247" i="1"/>
  <c r="G251" i="1"/>
  <c r="G277" i="1"/>
  <c r="G284" i="1"/>
  <c r="G296" i="1"/>
  <c r="G303" i="1"/>
  <c r="G315" i="1"/>
  <c r="G322" i="1"/>
  <c r="G329" i="1"/>
  <c r="G348" i="1"/>
  <c r="G355" i="1"/>
  <c r="G378" i="1"/>
  <c r="H421" i="1"/>
  <c r="H444" i="1"/>
  <c r="H447" i="1"/>
  <c r="H450" i="1"/>
  <c r="H476" i="1"/>
  <c r="H479" i="1"/>
  <c r="H482" i="1"/>
  <c r="H485" i="1"/>
  <c r="H500" i="1"/>
  <c r="H511" i="1"/>
  <c r="G511" i="1"/>
  <c r="H703" i="1"/>
  <c r="G703" i="1"/>
  <c r="G1212" i="1"/>
  <c r="H1212" i="1"/>
  <c r="E593" i="4"/>
  <c r="D587" i="1" s="1"/>
  <c r="D588" i="1"/>
  <c r="G193" i="1"/>
  <c r="G237" i="1"/>
  <c r="G244" i="1"/>
  <c r="G281" i="1"/>
  <c r="G300" i="1"/>
  <c r="G319" i="1"/>
  <c r="G326" i="1"/>
  <c r="G333" i="1"/>
  <c r="G352" i="1"/>
  <c r="G360" i="1"/>
  <c r="G368" i="1"/>
  <c r="G375" i="1"/>
  <c r="G382" i="1"/>
  <c r="G392" i="1"/>
  <c r="G406" i="1"/>
  <c r="H424" i="1"/>
  <c r="H427" i="1"/>
  <c r="H430" i="1"/>
  <c r="H433" i="1"/>
  <c r="H456" i="1"/>
  <c r="H459" i="1"/>
  <c r="H462" i="1"/>
  <c r="H465" i="1"/>
  <c r="H488" i="1"/>
  <c r="H504" i="1"/>
  <c r="H607" i="1"/>
  <c r="G607" i="1"/>
  <c r="H1108" i="1"/>
  <c r="G1108" i="1"/>
  <c r="G1265" i="1"/>
  <c r="H1265" i="1"/>
  <c r="G1346" i="1"/>
  <c r="H1346" i="1"/>
  <c r="G1442" i="1"/>
  <c r="I1442" i="1" s="1"/>
  <c r="J1442" i="1"/>
  <c r="H1442" i="1"/>
  <c r="H96" i="1"/>
  <c r="H100" i="1"/>
  <c r="G104" i="1"/>
  <c r="G112" i="1"/>
  <c r="G121" i="1"/>
  <c r="H125" i="1"/>
  <c r="H141" i="1"/>
  <c r="G144" i="1"/>
  <c r="H154" i="1"/>
  <c r="H162" i="1"/>
  <c r="G170" i="1"/>
  <c r="G182" i="1"/>
  <c r="H186" i="1"/>
  <c r="G189" i="1"/>
  <c r="H194" i="1"/>
  <c r="G197" i="1"/>
  <c r="H201" i="1"/>
  <c r="G204" i="1"/>
  <c r="G212" i="1"/>
  <c r="H216" i="1"/>
  <c r="G219" i="1"/>
  <c r="G223" i="1"/>
  <c r="H227" i="1"/>
  <c r="G230" i="1"/>
  <c r="H238" i="1"/>
  <c r="G241" i="1"/>
  <c r="G252" i="1"/>
  <c r="H256" i="1"/>
  <c r="H260" i="1"/>
  <c r="H267" i="1"/>
  <c r="H271" i="1"/>
  <c r="G274" i="1"/>
  <c r="H282" i="1"/>
  <c r="G292" i="1"/>
  <c r="H301" i="1"/>
  <c r="G304" i="1"/>
  <c r="H309" i="1"/>
  <c r="G312" i="1"/>
  <c r="H320" i="1"/>
  <c r="G323" i="1"/>
  <c r="G330" i="1"/>
  <c r="H334" i="1"/>
  <c r="G337" i="1"/>
  <c r="H341" i="1"/>
  <c r="G344" i="1"/>
  <c r="G349" i="1"/>
  <c r="G356" i="1"/>
  <c r="H361" i="1"/>
  <c r="H365" i="1"/>
  <c r="H369" i="1"/>
  <c r="G372" i="1"/>
  <c r="G379" i="1"/>
  <c r="H383" i="1"/>
  <c r="G395" i="1"/>
  <c r="G411" i="1"/>
  <c r="H419" i="1"/>
  <c r="H436" i="1"/>
  <c r="H439" i="1"/>
  <c r="H442" i="1"/>
  <c r="H445" i="1"/>
  <c r="H468" i="1"/>
  <c r="H471" i="1"/>
  <c r="H474" i="1"/>
  <c r="H477" i="1"/>
  <c r="G489" i="1"/>
  <c r="H492" i="1"/>
  <c r="H495" i="1"/>
  <c r="H498" i="1"/>
  <c r="G546" i="1"/>
  <c r="H604" i="1"/>
  <c r="G604" i="1"/>
  <c r="H671" i="1"/>
  <c r="G671" i="1"/>
  <c r="H723" i="1"/>
  <c r="G723" i="1"/>
  <c r="H1173" i="1"/>
  <c r="G1180" i="1"/>
  <c r="H1180" i="1"/>
  <c r="H1547" i="1"/>
  <c r="G1547" i="1"/>
  <c r="H1563" i="1"/>
  <c r="G1563" i="1"/>
  <c r="H1579" i="1"/>
  <c r="G1579" i="1"/>
  <c r="G171" i="1"/>
  <c r="G179" i="1"/>
  <c r="G183" i="1"/>
  <c r="G190" i="1"/>
  <c r="G205" i="1"/>
  <c r="G213" i="1"/>
  <c r="G224" i="1"/>
  <c r="G231" i="1"/>
  <c r="G253" i="1"/>
  <c r="G264" i="1"/>
  <c r="G275" i="1"/>
  <c r="G289" i="1"/>
  <c r="G313" i="1"/>
  <c r="G331" i="1"/>
  <c r="G338" i="1"/>
  <c r="G357" i="1"/>
  <c r="G380" i="1"/>
  <c r="G396" i="1"/>
  <c r="G419" i="1"/>
  <c r="H428" i="1"/>
  <c r="H431" i="1"/>
  <c r="H434" i="1"/>
  <c r="H437" i="1"/>
  <c r="H460" i="1"/>
  <c r="H463" i="1"/>
  <c r="H466" i="1"/>
  <c r="H469" i="1"/>
  <c r="H493" i="1"/>
  <c r="H502" i="1"/>
  <c r="G530" i="1"/>
  <c r="H601" i="1"/>
  <c r="G601" i="1"/>
  <c r="H765" i="1"/>
  <c r="G765" i="1"/>
  <c r="H1106" i="1"/>
  <c r="G1106" i="1"/>
  <c r="H1189" i="1"/>
  <c r="G1196" i="1"/>
  <c r="H1196" i="1"/>
  <c r="G1225" i="1"/>
  <c r="H1225" i="1"/>
  <c r="H1244" i="1"/>
  <c r="H118" i="1"/>
  <c r="H135" i="1"/>
  <c r="H142" i="1"/>
  <c r="H146" i="1"/>
  <c r="H191" i="1"/>
  <c r="G195" i="1"/>
  <c r="G202" i="1"/>
  <c r="H206" i="1"/>
  <c r="G217" i="1"/>
  <c r="G221" i="1"/>
  <c r="G228" i="1"/>
  <c r="H232" i="1"/>
  <c r="G235" i="1"/>
  <c r="H239" i="1"/>
  <c r="H254" i="1"/>
  <c r="G257" i="1"/>
  <c r="G261" i="1"/>
  <c r="G268" i="1"/>
  <c r="G272" i="1"/>
  <c r="H276" i="1"/>
  <c r="G279" i="1"/>
  <c r="H283" i="1"/>
  <c r="H295" i="1"/>
  <c r="G298" i="1"/>
  <c r="H302" i="1"/>
  <c r="G305" i="1"/>
  <c r="G310" i="1"/>
  <c r="H314" i="1"/>
  <c r="G317" i="1"/>
  <c r="H321" i="1"/>
  <c r="G324" i="1"/>
  <c r="H332" i="1"/>
  <c r="G335" i="1"/>
  <c r="G342" i="1"/>
  <c r="H347" i="1"/>
  <c r="G350" i="1"/>
  <c r="H370" i="1"/>
  <c r="G373" i="1"/>
  <c r="H381" i="1"/>
  <c r="G384" i="1"/>
  <c r="G387" i="1"/>
  <c r="H391" i="1"/>
  <c r="G399" i="1"/>
  <c r="H440" i="1"/>
  <c r="H443" i="1"/>
  <c r="H446" i="1"/>
  <c r="H449" i="1"/>
  <c r="H472" i="1"/>
  <c r="H475" i="1"/>
  <c r="H481" i="1"/>
  <c r="H496" i="1"/>
  <c r="H499" i="1"/>
  <c r="G506" i="1"/>
  <c r="G516" i="1"/>
  <c r="G548" i="1"/>
  <c r="G554" i="1"/>
  <c r="H576" i="1"/>
  <c r="G576" i="1"/>
  <c r="H687" i="1"/>
  <c r="G687" i="1"/>
  <c r="H713" i="1"/>
  <c r="G713" i="1"/>
  <c r="G1364" i="1"/>
  <c r="H1364" i="1"/>
  <c r="H90" i="1"/>
  <c r="H94" i="1"/>
  <c r="H98" i="1"/>
  <c r="H123" i="1"/>
  <c r="H127" i="1"/>
  <c r="H139" i="1"/>
  <c r="H196" i="1"/>
  <c r="H210" i="1"/>
  <c r="H222" i="1"/>
  <c r="H236" i="1"/>
  <c r="H243" i="1"/>
  <c r="G246" i="1"/>
  <c r="G250" i="1"/>
  <c r="H258" i="1"/>
  <c r="H262" i="1"/>
  <c r="H280" i="1"/>
  <c r="H299" i="1"/>
  <c r="H318" i="1"/>
  <c r="H325" i="1"/>
  <c r="G328" i="1"/>
  <c r="H336" i="1"/>
  <c r="H351" i="1"/>
  <c r="G354" i="1"/>
  <c r="H359" i="1"/>
  <c r="H363" i="1"/>
  <c r="H367" i="1"/>
  <c r="H374" i="1"/>
  <c r="H405" i="1"/>
  <c r="H413" i="1"/>
  <c r="G503" i="1"/>
  <c r="G517" i="1"/>
  <c r="G545" i="1"/>
  <c r="G562" i="1"/>
  <c r="G584" i="1"/>
  <c r="H1110" i="1"/>
  <c r="G1110" i="1"/>
  <c r="H1157" i="1"/>
  <c r="G1164" i="1"/>
  <c r="H1164" i="1"/>
  <c r="G1241" i="1"/>
  <c r="H1241" i="1"/>
  <c r="G1361" i="1"/>
  <c r="H1361" i="1"/>
  <c r="G1506" i="1"/>
  <c r="H1506" i="1"/>
  <c r="G512" i="1"/>
  <c r="H534" i="1"/>
  <c r="G551" i="1"/>
  <c r="H566" i="1"/>
  <c r="H575" i="1"/>
  <c r="G600" i="1"/>
  <c r="H603" i="1"/>
  <c r="H609" i="1"/>
  <c r="H612" i="1"/>
  <c r="H625" i="1"/>
  <c r="H628" i="1"/>
  <c r="H641" i="1"/>
  <c r="G645" i="1"/>
  <c r="H648" i="1"/>
  <c r="H665" i="1"/>
  <c r="H668" i="1"/>
  <c r="H681" i="1"/>
  <c r="H684" i="1"/>
  <c r="H697" i="1"/>
  <c r="H700" i="1"/>
  <c r="H707" i="1"/>
  <c r="H710" i="1"/>
  <c r="H717" i="1"/>
  <c r="H720" i="1"/>
  <c r="H733" i="1"/>
  <c r="H736" i="1"/>
  <c r="H749" i="1"/>
  <c r="H752" i="1"/>
  <c r="H759" i="1"/>
  <c r="H762" i="1"/>
  <c r="H775" i="1"/>
  <c r="H778" i="1"/>
  <c r="G785" i="1"/>
  <c r="H788" i="1"/>
  <c r="G1161" i="1"/>
  <c r="G1177" i="1"/>
  <c r="G1193" i="1"/>
  <c r="G1209" i="1"/>
  <c r="G1216" i="1"/>
  <c r="G1232" i="1"/>
  <c r="G1238" i="1"/>
  <c r="G1248" i="1"/>
  <c r="H1261" i="1"/>
  <c r="G1269" i="1"/>
  <c r="H1269" i="1"/>
  <c r="G1276" i="1"/>
  <c r="H1276" i="1"/>
  <c r="G1309" i="1"/>
  <c r="H1309" i="1"/>
  <c r="H1317" i="1"/>
  <c r="H1527" i="1"/>
  <c r="G1527" i="1"/>
  <c r="G1158" i="1"/>
  <c r="G1168" i="1"/>
  <c r="G1174" i="1"/>
  <c r="G1190" i="1"/>
  <c r="G1200" i="1"/>
  <c r="G1206" i="1"/>
  <c r="G1333" i="1"/>
  <c r="H1333" i="1"/>
  <c r="G1347" i="1"/>
  <c r="H1347" i="1"/>
  <c r="H1553" i="1"/>
  <c r="G1553" i="1"/>
  <c r="H1565" i="1"/>
  <c r="G1565" i="1"/>
  <c r="E152" i="4"/>
  <c r="D148" i="1" s="1"/>
  <c r="F345" i="4"/>
  <c r="D344" i="4"/>
  <c r="F538" i="4"/>
  <c r="D529" i="4"/>
  <c r="F239" i="5"/>
  <c r="D238" i="5"/>
  <c r="H526" i="1"/>
  <c r="G543" i="1"/>
  <c r="H558" i="1"/>
  <c r="G572" i="1"/>
  <c r="G579" i="1"/>
  <c r="H582" i="1"/>
  <c r="H585" i="1"/>
  <c r="G591" i="1"/>
  <c r="H594" i="1"/>
  <c r="H597" i="1"/>
  <c r="H613" i="1"/>
  <c r="H616" i="1"/>
  <c r="H631" i="1"/>
  <c r="H649" i="1"/>
  <c r="H656" i="1"/>
  <c r="G659" i="1"/>
  <c r="H669" i="1"/>
  <c r="H672" i="1"/>
  <c r="G675" i="1"/>
  <c r="H685" i="1"/>
  <c r="H688" i="1"/>
  <c r="G691" i="1"/>
  <c r="H701" i="1"/>
  <c r="H704" i="1"/>
  <c r="H711" i="1"/>
  <c r="H714" i="1"/>
  <c r="H721" i="1"/>
  <c r="H724" i="1"/>
  <c r="G727" i="1"/>
  <c r="H737" i="1"/>
  <c r="H740" i="1"/>
  <c r="G743" i="1"/>
  <c r="H753" i="1"/>
  <c r="H763" i="1"/>
  <c r="H766" i="1"/>
  <c r="H779" i="1"/>
  <c r="H782" i="1"/>
  <c r="H785" i="1"/>
  <c r="G793" i="1"/>
  <c r="H796" i="1"/>
  <c r="G1236" i="1"/>
  <c r="G1242" i="1"/>
  <c r="G1252" i="1"/>
  <c r="H1252" i="1"/>
  <c r="G1298" i="1"/>
  <c r="H1298" i="1"/>
  <c r="G1326" i="1"/>
  <c r="H1326" i="1"/>
  <c r="H1337" i="1"/>
  <c r="G1440" i="1"/>
  <c r="J1440" i="1"/>
  <c r="H1440" i="1"/>
  <c r="H1482" i="1"/>
  <c r="H1487" i="1"/>
  <c r="G1487" i="1"/>
  <c r="G1502" i="1"/>
  <c r="H1502" i="1"/>
  <c r="G1522" i="1"/>
  <c r="H1522" i="1"/>
  <c r="G1542" i="1"/>
  <c r="H1542" i="1"/>
  <c r="G1570" i="1"/>
  <c r="H1570" i="1"/>
  <c r="E311" i="4"/>
  <c r="D306" i="1" s="1"/>
  <c r="F70" i="5"/>
  <c r="D69" i="5"/>
  <c r="C1437" i="1"/>
  <c r="H789" i="1"/>
  <c r="G797" i="1"/>
  <c r="G1156" i="1"/>
  <c r="G1162" i="1"/>
  <c r="G1172" i="1"/>
  <c r="G1178" i="1"/>
  <c r="G1188" i="1"/>
  <c r="G1194" i="1"/>
  <c r="H1200" i="1"/>
  <c r="G1204" i="1"/>
  <c r="G1210" i="1"/>
  <c r="G1217" i="1"/>
  <c r="H1229" i="1"/>
  <c r="G1233" i="1"/>
  <c r="H1245" i="1"/>
  <c r="H1294" i="1"/>
  <c r="H1555" i="1"/>
  <c r="G1555" i="1"/>
  <c r="E421" i="4"/>
  <c r="D415" i="1" s="1"/>
  <c r="G1393" i="1"/>
  <c r="G535" i="1"/>
  <c r="H550" i="1"/>
  <c r="G567" i="1"/>
  <c r="H573" i="1"/>
  <c r="G580" i="1"/>
  <c r="H583" i="1"/>
  <c r="H589" i="1"/>
  <c r="H592" i="1"/>
  <c r="H595" i="1"/>
  <c r="H617" i="1"/>
  <c r="H620" i="1"/>
  <c r="G623" i="1"/>
  <c r="G643" i="1"/>
  <c r="G653" i="1"/>
  <c r="H657" i="1"/>
  <c r="H660" i="1"/>
  <c r="G663" i="1"/>
  <c r="H673" i="1"/>
  <c r="H676" i="1"/>
  <c r="G679" i="1"/>
  <c r="H689" i="1"/>
  <c r="H692" i="1"/>
  <c r="G695" i="1"/>
  <c r="H725" i="1"/>
  <c r="H728" i="1"/>
  <c r="G731" i="1"/>
  <c r="H741" i="1"/>
  <c r="H744" i="1"/>
  <c r="G747" i="1"/>
  <c r="G801" i="1"/>
  <c r="G1151" i="1"/>
  <c r="G1169" i="1"/>
  <c r="G1185" i="1"/>
  <c r="G1201" i="1"/>
  <c r="G1224" i="1"/>
  <c r="G1230" i="1"/>
  <c r="G1240" i="1"/>
  <c r="G1246" i="1"/>
  <c r="G1253" i="1"/>
  <c r="H1253" i="1"/>
  <c r="G1260" i="1"/>
  <c r="H1260" i="1"/>
  <c r="G1345" i="1"/>
  <c r="H1345" i="1"/>
  <c r="G1352" i="1"/>
  <c r="H1381" i="1"/>
  <c r="G1444" i="1"/>
  <c r="I1444" i="1" s="1"/>
  <c r="J1444" i="1"/>
  <c r="H1444" i="1"/>
  <c r="H1515" i="1"/>
  <c r="H764" i="1"/>
  <c r="G1342" i="1"/>
  <c r="H1342" i="1"/>
  <c r="H1400" i="1"/>
  <c r="G1490" i="1"/>
  <c r="H1490" i="1"/>
  <c r="H1561" i="1"/>
  <c r="G1561" i="1"/>
  <c r="H1577" i="1"/>
  <c r="G1577" i="1"/>
  <c r="F66" i="6"/>
  <c r="C1360" i="1"/>
  <c r="H1360" i="1" s="1"/>
  <c r="G520" i="1"/>
  <c r="G527" i="1"/>
  <c r="H542" i="1"/>
  <c r="G550" i="1"/>
  <c r="G559" i="1"/>
  <c r="H577" i="1"/>
  <c r="G599" i="1"/>
  <c r="H602" i="1"/>
  <c r="H605" i="1"/>
  <c r="H608" i="1"/>
  <c r="H621" i="1"/>
  <c r="H624" i="1"/>
  <c r="G651" i="1"/>
  <c r="H661" i="1"/>
  <c r="H664" i="1"/>
  <c r="H677" i="1"/>
  <c r="H680" i="1"/>
  <c r="H693" i="1"/>
  <c r="H696" i="1"/>
  <c r="H706" i="1"/>
  <c r="H716" i="1"/>
  <c r="H729" i="1"/>
  <c r="H732" i="1"/>
  <c r="H745" i="1"/>
  <c r="H748" i="1"/>
  <c r="G755" i="1"/>
  <c r="H758" i="1"/>
  <c r="H771" i="1"/>
  <c r="H774" i="1"/>
  <c r="H801" i="1"/>
  <c r="G809" i="1"/>
  <c r="G1157" i="1"/>
  <c r="G1173" i="1"/>
  <c r="G1189" i="1"/>
  <c r="G1205" i="1"/>
  <c r="G1218" i="1"/>
  <c r="G1228" i="1"/>
  <c r="G1234" i="1"/>
  <c r="G1244" i="1"/>
  <c r="G1254" i="1"/>
  <c r="G1289" i="1"/>
  <c r="H1289" i="1"/>
  <c r="H1357" i="1"/>
  <c r="H1416" i="1"/>
  <c r="F594" i="4"/>
  <c r="D593" i="4"/>
  <c r="F13" i="6"/>
  <c r="C1307" i="1"/>
  <c r="F54" i="6"/>
  <c r="C1348" i="1"/>
  <c r="D22" i="7"/>
  <c r="D5" i="7" s="1"/>
  <c r="C1540" i="1"/>
  <c r="G1540" i="1" s="1"/>
  <c r="D49" i="8"/>
  <c r="C1524" i="1" s="1"/>
  <c r="G1524" i="1" s="1"/>
  <c r="E50" i="4"/>
  <c r="D46" i="1" s="1"/>
  <c r="E124" i="4"/>
  <c r="D120" i="1" s="1"/>
  <c r="D252" i="4"/>
  <c r="D515" i="4"/>
  <c r="D5" i="6"/>
  <c r="B268" i="9"/>
  <c r="B281" i="9"/>
  <c r="G1258" i="1"/>
  <c r="G1268" i="1"/>
  <c r="G1274" i="1"/>
  <c r="G1297" i="1"/>
  <c r="G1314" i="1"/>
  <c r="G1325" i="1"/>
  <c r="G1341" i="1"/>
  <c r="G1360" i="1"/>
  <c r="G1363" i="1"/>
  <c r="G1369" i="1"/>
  <c r="H1372" i="1"/>
  <c r="H1376" i="1"/>
  <c r="G1389" i="1"/>
  <c r="H1392" i="1"/>
  <c r="G1405" i="1"/>
  <c r="G1419" i="1"/>
  <c r="G1422" i="1"/>
  <c r="G1428" i="1"/>
  <c r="G1439" i="1"/>
  <c r="I1439" i="1" s="1"/>
  <c r="G1441" i="1"/>
  <c r="G1443" i="1"/>
  <c r="G1445" i="1"/>
  <c r="G1479" i="1"/>
  <c r="H1534" i="1"/>
  <c r="H1548" i="1"/>
  <c r="H1556" i="1"/>
  <c r="H1564" i="1"/>
  <c r="H1580" i="1"/>
  <c r="D459" i="4"/>
  <c r="E515" i="4"/>
  <c r="D509" i="1" s="1"/>
  <c r="E5" i="6"/>
  <c r="F5" i="6" s="1"/>
  <c r="E114" i="6"/>
  <c r="B25" i="9"/>
  <c r="B47" i="9"/>
  <c r="B54" i="9"/>
  <c r="E81" i="9"/>
  <c r="B81" i="9" s="1"/>
  <c r="E109" i="9"/>
  <c r="B109" i="9" s="1"/>
  <c r="E136" i="9"/>
  <c r="B136" i="9" s="1"/>
  <c r="E149" i="9"/>
  <c r="B233" i="9"/>
  <c r="B238" i="9"/>
  <c r="B248" i="9"/>
  <c r="B250" i="9"/>
  <c r="F120" i="4"/>
  <c r="E299" i="4"/>
  <c r="D294" i="1" s="1"/>
  <c r="F312" i="4"/>
  <c r="D643" i="4"/>
  <c r="E529" i="4"/>
  <c r="D523" i="1" s="1"/>
  <c r="D567" i="4"/>
  <c r="E287" i="9"/>
  <c r="B287" i="9" s="1"/>
  <c r="E23" i="9"/>
  <c r="B23" i="9" s="1"/>
  <c r="E30" i="9"/>
  <c r="B30" i="9" s="1"/>
  <c r="E37" i="9"/>
  <c r="B37" i="9" s="1"/>
  <c r="E42" i="9"/>
  <c r="B42" i="9" s="1"/>
  <c r="E59" i="9"/>
  <c r="B59" i="9" s="1"/>
  <c r="B141" i="9"/>
  <c r="E147" i="9"/>
  <c r="B147" i="9" s="1"/>
  <c r="E152" i="9"/>
  <c r="B152" i="9" s="1"/>
  <c r="F216" i="9"/>
  <c r="B216" i="9" s="1"/>
  <c r="F226" i="9"/>
  <c r="B226" i="9" s="1"/>
  <c r="F231" i="9"/>
  <c r="B241" i="9"/>
  <c r="F261" i="9"/>
  <c r="B261" i="9" s="1"/>
  <c r="B264" i="9"/>
  <c r="F266" i="9"/>
  <c r="B266" i="9" s="1"/>
  <c r="G1256" i="1"/>
  <c r="G1262" i="1"/>
  <c r="H1268" i="1"/>
  <c r="G1272" i="1"/>
  <c r="G1278" i="1"/>
  <c r="G1285" i="1"/>
  <c r="G1301" i="1"/>
  <c r="G1305" i="1"/>
  <c r="G1351" i="1"/>
  <c r="G1373" i="1"/>
  <c r="H1377" i="1"/>
  <c r="G1380" i="1"/>
  <c r="G1396" i="1"/>
  <c r="G1399" i="1"/>
  <c r="G1410" i="1"/>
  <c r="G1432" i="1"/>
  <c r="H1454" i="1"/>
  <c r="F68" i="4"/>
  <c r="F107" i="4"/>
  <c r="F128" i="4"/>
  <c r="F159" i="4"/>
  <c r="F202" i="4"/>
  <c r="F236" i="4"/>
  <c r="F369" i="4"/>
  <c r="E643" i="4"/>
  <c r="D637" i="1" s="1"/>
  <c r="E459" i="4"/>
  <c r="F605" i="4"/>
  <c r="D6" i="8"/>
  <c r="C1481" i="1" s="1"/>
  <c r="H1481" i="1" s="1"/>
  <c r="B244" i="9"/>
  <c r="B251" i="9"/>
  <c r="B24" i="9"/>
  <c r="E26" i="9"/>
  <c r="B26" i="9" s="1"/>
  <c r="E50" i="9"/>
  <c r="B50" i="9" s="1"/>
  <c r="E55" i="9"/>
  <c r="B55" i="9" s="1"/>
  <c r="E125" i="9"/>
  <c r="B125" i="9" s="1"/>
  <c r="E132" i="9"/>
  <c r="B132" i="9" s="1"/>
  <c r="E145" i="9"/>
  <c r="B145" i="9" s="1"/>
  <c r="E155" i="9"/>
  <c r="B155" i="9" s="1"/>
  <c r="F224" i="9"/>
  <c r="F229" i="9"/>
  <c r="B229" i="9" s="1"/>
  <c r="B232" i="9"/>
  <c r="F234" i="9"/>
  <c r="B234" i="9" s="1"/>
  <c r="F239" i="9"/>
  <c r="B260" i="9"/>
  <c r="F262" i="9"/>
  <c r="B262" i="9" s="1"/>
  <c r="B247" i="9"/>
  <c r="B256" i="9"/>
  <c r="G1349" i="1"/>
  <c r="G1368" i="1"/>
  <c r="G1388" i="1"/>
  <c r="G1391" i="1"/>
  <c r="G1397" i="1"/>
  <c r="G1404" i="1"/>
  <c r="G1427" i="1"/>
  <c r="G1438" i="1"/>
  <c r="G1474" i="1"/>
  <c r="E263" i="4"/>
  <c r="D259" i="1" s="1"/>
  <c r="D484" i="4"/>
  <c r="E625" i="4"/>
  <c r="D619" i="1" s="1"/>
  <c r="E12" i="5"/>
  <c r="D990" i="1" s="1"/>
  <c r="E206" i="5"/>
  <c r="D89" i="6"/>
  <c r="E6" i="7"/>
  <c r="B46" i="9"/>
  <c r="B67" i="9"/>
  <c r="B72" i="9"/>
  <c r="E93" i="9"/>
  <c r="B93" i="9" s="1"/>
  <c r="E117" i="9"/>
  <c r="B117" i="9" s="1"/>
  <c r="B135" i="9"/>
  <c r="B140" i="9"/>
  <c r="E153" i="9"/>
  <c r="B153" i="9" s="1"/>
  <c r="B242" i="9"/>
  <c r="B258" i="9"/>
  <c r="G1264" i="1"/>
  <c r="G1270" i="1"/>
  <c r="G1280" i="1"/>
  <c r="G1293" i="1"/>
  <c r="G1317" i="1"/>
  <c r="G1337" i="1"/>
  <c r="F83" i="4"/>
  <c r="H165" i="1"/>
  <c r="F585" i="4"/>
  <c r="F652" i="4"/>
  <c r="D87" i="5"/>
  <c r="E146" i="5"/>
  <c r="D1124" i="1" s="1"/>
  <c r="E35" i="6"/>
  <c r="F35" i="6" s="1"/>
  <c r="E89" i="6"/>
  <c r="D1383" i="1" s="1"/>
  <c r="E22" i="9"/>
  <c r="B22" i="9" s="1"/>
  <c r="E27" i="9"/>
  <c r="B27" i="9" s="1"/>
  <c r="E51" i="9"/>
  <c r="B51" i="9" s="1"/>
  <c r="E58" i="9"/>
  <c r="B58" i="9" s="1"/>
  <c r="E113" i="9"/>
  <c r="B113" i="9" s="1"/>
  <c r="E156" i="9"/>
  <c r="B156" i="9" s="1"/>
  <c r="F220" i="9"/>
  <c r="E225" i="9"/>
  <c r="B225" i="9" s="1"/>
  <c r="B228" i="9"/>
  <c r="F230" i="9"/>
  <c r="B230" i="9" s="1"/>
  <c r="F235" i="9"/>
  <c r="B252" i="9"/>
  <c r="F254" i="9"/>
  <c r="B254" i="9" s="1"/>
  <c r="B288" i="9"/>
  <c r="G1400" i="1"/>
  <c r="G1377" i="1"/>
  <c r="G1376" i="1"/>
  <c r="H1318" i="1"/>
  <c r="C1316" i="1"/>
  <c r="H1310" i="1"/>
  <c r="H1302" i="1"/>
  <c r="H1301" i="1"/>
  <c r="H809" i="1"/>
  <c r="H735" i="1"/>
  <c r="H719" i="1"/>
  <c r="H718" i="1"/>
  <c r="H715" i="1"/>
  <c r="H705" i="1"/>
  <c r="H670" i="1"/>
  <c r="H662" i="1"/>
  <c r="H655" i="1"/>
  <c r="H654" i="1"/>
  <c r="H651" i="1"/>
  <c r="H643" i="1"/>
  <c r="H645" i="1"/>
  <c r="H642" i="1"/>
  <c r="H599" i="1"/>
  <c r="H600" i="1"/>
  <c r="H579" i="1"/>
  <c r="H580" i="1"/>
  <c r="H501" i="1"/>
  <c r="H490" i="1"/>
  <c r="E101" i="9"/>
  <c r="B101" i="9" s="1"/>
  <c r="H489" i="1"/>
  <c r="G405" i="1"/>
  <c r="G386" i="1"/>
  <c r="G388" i="1"/>
  <c r="G371" i="1"/>
  <c r="G367" i="1"/>
  <c r="G366" i="1"/>
  <c r="G365" i="1"/>
  <c r="G364" i="1"/>
  <c r="G363" i="1"/>
  <c r="G362" i="1"/>
  <c r="G359" i="1"/>
  <c r="G361" i="1"/>
  <c r="G308" i="1"/>
  <c r="G307" i="1"/>
  <c r="F252" i="4"/>
  <c r="C248" i="1"/>
  <c r="H248" i="1" s="1"/>
  <c r="F259" i="4"/>
  <c r="G248" i="1"/>
  <c r="G255" i="1"/>
  <c r="G233" i="1"/>
  <c r="G232" i="1"/>
  <c r="G227" i="1"/>
  <c r="G209" i="1"/>
  <c r="G206" i="1"/>
  <c r="G207" i="1"/>
  <c r="G201" i="1"/>
  <c r="G198" i="1"/>
  <c r="G81" i="1"/>
  <c r="G291" i="1"/>
  <c r="G290" i="1"/>
  <c r="G413" i="1"/>
  <c r="F643" i="4"/>
  <c r="C637" i="1"/>
  <c r="G288" i="1"/>
  <c r="F416" i="4"/>
  <c r="E273" i="9"/>
  <c r="B273" i="9" s="1"/>
  <c r="D644" i="4"/>
  <c r="G270" i="1"/>
  <c r="G269" i="1"/>
  <c r="G260" i="1"/>
  <c r="D263" i="4"/>
  <c r="G263" i="1"/>
  <c r="G191" i="1"/>
  <c r="G187" i="1"/>
  <c r="G184" i="1"/>
  <c r="G181" i="1"/>
  <c r="G180" i="1"/>
  <c r="G178" i="1"/>
  <c r="G177" i="1"/>
  <c r="G173" i="1"/>
  <c r="G176" i="1"/>
  <c r="G175" i="1"/>
  <c r="G174" i="1"/>
  <c r="G169" i="1"/>
  <c r="G167" i="1"/>
  <c r="G166" i="1"/>
  <c r="G165" i="1"/>
  <c r="G163" i="1"/>
  <c r="G160" i="1"/>
  <c r="G162" i="1"/>
  <c r="G136" i="1"/>
  <c r="F140" i="4"/>
  <c r="G145" i="1"/>
  <c r="G125" i="1"/>
  <c r="G124" i="1"/>
  <c r="G117" i="1"/>
  <c r="G116" i="1"/>
  <c r="G113" i="1"/>
  <c r="G111" i="1"/>
  <c r="G108" i="1"/>
  <c r="G110" i="1"/>
  <c r="G107" i="1"/>
  <c r="G106" i="1"/>
  <c r="G103" i="1"/>
  <c r="D106" i="4"/>
  <c r="G93" i="1"/>
  <c r="G90" i="1"/>
  <c r="G89" i="1"/>
  <c r="D82" i="4"/>
  <c r="G88" i="1"/>
  <c r="G87" i="1"/>
  <c r="G79" i="1"/>
  <c r="G84" i="1"/>
  <c r="G58" i="1"/>
  <c r="G59" i="1"/>
  <c r="G54" i="1"/>
  <c r="G50" i="1"/>
  <c r="D50" i="4"/>
  <c r="F50" i="4" s="1"/>
  <c r="G53" i="1"/>
  <c r="G27" i="1"/>
  <c r="G25" i="1"/>
  <c r="G23" i="1"/>
  <c r="G19" i="1"/>
  <c r="G11" i="1"/>
  <c r="G9" i="1"/>
  <c r="G8" i="1"/>
  <c r="G7" i="1"/>
  <c r="G6" i="1"/>
  <c r="G5" i="1"/>
  <c r="G4" i="1"/>
  <c r="E283" i="9"/>
  <c r="B283" i="9" s="1"/>
  <c r="E284" i="9"/>
  <c r="B284" i="9" s="1"/>
  <c r="H130" i="1"/>
  <c r="G130" i="1"/>
  <c r="H386" i="1"/>
  <c r="H390" i="1"/>
  <c r="H394" i="1"/>
  <c r="H398" i="1"/>
  <c r="H404" i="1"/>
  <c r="H412" i="1"/>
  <c r="H418" i="1"/>
  <c r="G420" i="1"/>
  <c r="G424" i="1"/>
  <c r="G428" i="1"/>
  <c r="G432" i="1"/>
  <c r="G436" i="1"/>
  <c r="G440" i="1"/>
  <c r="G444" i="1"/>
  <c r="G448" i="1"/>
  <c r="G452" i="1"/>
  <c r="G456" i="1"/>
  <c r="G460" i="1"/>
  <c r="G464" i="1"/>
  <c r="G468" i="1"/>
  <c r="G472" i="1"/>
  <c r="G476" i="1"/>
  <c r="G480" i="1"/>
  <c r="G484" i="1"/>
  <c r="G488" i="1"/>
  <c r="G492" i="1"/>
  <c r="G496" i="1"/>
  <c r="G500" i="1"/>
  <c r="G504" i="1"/>
  <c r="H506" i="1"/>
  <c r="H510" i="1"/>
  <c r="H514" i="1"/>
  <c r="H518" i="1"/>
  <c r="H525" i="1"/>
  <c r="H529" i="1"/>
  <c r="H533" i="1"/>
  <c r="H537" i="1"/>
  <c r="H541" i="1"/>
  <c r="H545" i="1"/>
  <c r="H549" i="1"/>
  <c r="H553" i="1"/>
  <c r="H557" i="1"/>
  <c r="H565" i="1"/>
  <c r="H569" i="1"/>
  <c r="G578" i="1"/>
  <c r="G582" i="1"/>
  <c r="G586" i="1"/>
  <c r="G590" i="1"/>
  <c r="G594" i="1"/>
  <c r="G598" i="1"/>
  <c r="G602" i="1"/>
  <c r="G606" i="1"/>
  <c r="G610" i="1"/>
  <c r="G614" i="1"/>
  <c r="G618" i="1"/>
  <c r="G622" i="1"/>
  <c r="G626" i="1"/>
  <c r="G632"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7" i="1"/>
  <c r="H787" i="1"/>
  <c r="G790" i="1"/>
  <c r="H790" i="1"/>
  <c r="G795" i="1"/>
  <c r="H795" i="1"/>
  <c r="G798" i="1"/>
  <c r="H798" i="1"/>
  <c r="G803" i="1"/>
  <c r="H803" i="1"/>
  <c r="G806" i="1"/>
  <c r="H806"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G1159" i="1"/>
  <c r="H1159" i="1"/>
  <c r="G1167" i="1"/>
  <c r="H1167" i="1"/>
  <c r="G1175" i="1"/>
  <c r="H1175" i="1"/>
  <c r="G1191" i="1"/>
  <c r="H1191" i="1"/>
  <c r="G1199" i="1"/>
  <c r="H1199" i="1"/>
  <c r="G1207" i="1"/>
  <c r="H1207" i="1"/>
  <c r="G1375" i="1"/>
  <c r="H1375" i="1"/>
  <c r="G1434" i="1"/>
  <c r="H1434" i="1"/>
  <c r="J1468" i="1"/>
  <c r="H1468" i="1"/>
  <c r="G1468" i="1"/>
  <c r="G1520" i="1"/>
  <c r="H1520" i="1"/>
  <c r="F153" i="4"/>
  <c r="D152" i="4"/>
  <c r="G115" i="1"/>
  <c r="G119" i="1"/>
  <c r="H121" i="1"/>
  <c r="G123" i="1"/>
  <c r="G127" i="1"/>
  <c r="G131" i="1"/>
  <c r="G135" i="1"/>
  <c r="G139" i="1"/>
  <c r="G143" i="1"/>
  <c r="C149" i="1"/>
  <c r="G151" i="1"/>
  <c r="G155" i="1"/>
  <c r="H385" i="1"/>
  <c r="H389" i="1"/>
  <c r="H393" i="1"/>
  <c r="H397" i="1"/>
  <c r="H401" i="1"/>
  <c r="H411" i="1"/>
  <c r="H417" i="1"/>
  <c r="H505" i="1"/>
  <c r="H513" i="1"/>
  <c r="H517" i="1"/>
  <c r="H521" i="1"/>
  <c r="H524" i="1"/>
  <c r="H528" i="1"/>
  <c r="H532" i="1"/>
  <c r="H536" i="1"/>
  <c r="H540" i="1"/>
  <c r="H544" i="1"/>
  <c r="H548" i="1"/>
  <c r="H552" i="1"/>
  <c r="H556" i="1"/>
  <c r="H560" i="1"/>
  <c r="H564" i="1"/>
  <c r="H568" i="1"/>
  <c r="H1525" i="1"/>
  <c r="G1525" i="1"/>
  <c r="F134" i="4"/>
  <c r="D133" i="4"/>
  <c r="C46" i="1"/>
  <c r="C64" i="1"/>
  <c r="H112" i="1"/>
  <c r="G114" i="1"/>
  <c r="H116" i="1"/>
  <c r="G118" i="1"/>
  <c r="G122" i="1"/>
  <c r="H124" i="1"/>
  <c r="G126" i="1"/>
  <c r="H128" i="1"/>
  <c r="H132" i="1"/>
  <c r="G134" i="1"/>
  <c r="H136" i="1"/>
  <c r="G138" i="1"/>
  <c r="H140" i="1"/>
  <c r="G142" i="1"/>
  <c r="H144" i="1"/>
  <c r="G146" i="1"/>
  <c r="G150" i="1"/>
  <c r="H152" i="1"/>
  <c r="G154" i="1"/>
  <c r="H156" i="1"/>
  <c r="G158" i="1"/>
  <c r="H160" i="1"/>
  <c r="H164" i="1"/>
  <c r="H168" i="1"/>
  <c r="H172" i="1"/>
  <c r="H176" i="1"/>
  <c r="H180" i="1"/>
  <c r="H184" i="1"/>
  <c r="H188" i="1"/>
  <c r="H195" i="1"/>
  <c r="H199" i="1"/>
  <c r="H203" i="1"/>
  <c r="H207" i="1"/>
  <c r="H214" i="1"/>
  <c r="H218" i="1"/>
  <c r="H221" i="1"/>
  <c r="H225" i="1"/>
  <c r="H229" i="1"/>
  <c r="H233" i="1"/>
  <c r="H237" i="1"/>
  <c r="H241" i="1"/>
  <c r="H245" i="1"/>
  <c r="H249" i="1"/>
  <c r="H253" i="1"/>
  <c r="H257" i="1"/>
  <c r="H261" i="1"/>
  <c r="H265" i="1"/>
  <c r="H269" i="1"/>
  <c r="H273" i="1"/>
  <c r="H277" i="1"/>
  <c r="H281" i="1"/>
  <c r="H290" i="1"/>
  <c r="H296" i="1"/>
  <c r="H300" i="1"/>
  <c r="H304" i="1"/>
  <c r="H307" i="1"/>
  <c r="H311" i="1"/>
  <c r="H315" i="1"/>
  <c r="H319" i="1"/>
  <c r="H323" i="1"/>
  <c r="H327" i="1"/>
  <c r="H331" i="1"/>
  <c r="H335" i="1"/>
  <c r="H343" i="1"/>
  <c r="H349" i="1"/>
  <c r="H353" i="1"/>
  <c r="H357" i="1"/>
  <c r="H360" i="1"/>
  <c r="H364" i="1"/>
  <c r="H368" i="1"/>
  <c r="H372" i="1"/>
  <c r="H376" i="1"/>
  <c r="H380" i="1"/>
  <c r="H384" i="1"/>
  <c r="H388" i="1"/>
  <c r="H392" i="1"/>
  <c r="H396" i="1"/>
  <c r="H400" i="1"/>
  <c r="H406" i="1"/>
  <c r="H416" i="1"/>
  <c r="H508" i="1"/>
  <c r="H512" i="1"/>
  <c r="H516" i="1"/>
  <c r="H520" i="1"/>
  <c r="H527" i="1"/>
  <c r="H531" i="1"/>
  <c r="H535" i="1"/>
  <c r="H539" i="1"/>
  <c r="H543" i="1"/>
  <c r="H547" i="1"/>
  <c r="H551" i="1"/>
  <c r="H555" i="1"/>
  <c r="H559" i="1"/>
  <c r="H563" i="1"/>
  <c r="H567" i="1"/>
  <c r="H571" i="1"/>
  <c r="G608" i="1"/>
  <c r="G612" i="1"/>
  <c r="G616" i="1"/>
  <c r="G620" i="1"/>
  <c r="G624" i="1"/>
  <c r="G628"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6" i="1"/>
  <c r="H786" i="1"/>
  <c r="G791" i="1"/>
  <c r="H791" i="1"/>
  <c r="G794" i="1"/>
  <c r="H794" i="1"/>
  <c r="G799" i="1"/>
  <c r="H799" i="1"/>
  <c r="G802" i="1"/>
  <c r="H802" i="1"/>
  <c r="G807" i="1"/>
  <c r="H807"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G1219" i="1"/>
  <c r="H1219" i="1"/>
  <c r="G1227" i="1"/>
  <c r="H1227" i="1"/>
  <c r="H1235" i="1"/>
  <c r="G1243" i="1"/>
  <c r="H1243" i="1"/>
  <c r="G1251" i="1"/>
  <c r="H1251" i="1"/>
  <c r="G1259" i="1"/>
  <c r="H1259" i="1"/>
  <c r="G1267" i="1"/>
  <c r="H1267" i="1"/>
  <c r="G1275" i="1"/>
  <c r="H1275" i="1"/>
  <c r="G1283" i="1"/>
  <c r="H1283" i="1"/>
  <c r="G1288" i="1"/>
  <c r="H1288" i="1"/>
  <c r="G1291" i="1"/>
  <c r="H1291" i="1"/>
  <c r="G1296" i="1"/>
  <c r="H1296" i="1"/>
  <c r="G1304" i="1"/>
  <c r="H1304" i="1"/>
  <c r="G1307" i="1"/>
  <c r="H1307" i="1"/>
  <c r="G1312" i="1"/>
  <c r="H1312" i="1"/>
  <c r="G1315" i="1"/>
  <c r="H1315" i="1"/>
  <c r="G1320" i="1"/>
  <c r="H1320" i="1"/>
  <c r="G1323" i="1"/>
  <c r="H1323" i="1"/>
  <c r="G1328" i="1"/>
  <c r="H1328" i="1"/>
  <c r="G1331" i="1"/>
  <c r="H1331" i="1"/>
  <c r="G1336" i="1"/>
  <c r="H1336" i="1"/>
  <c r="G1339" i="1"/>
  <c r="H1339" i="1"/>
  <c r="G1350" i="1"/>
  <c r="H1350" i="1"/>
  <c r="G1355" i="1"/>
  <c r="H1355" i="1"/>
  <c r="G1409" i="1"/>
  <c r="H1409" i="1"/>
  <c r="G1414" i="1"/>
  <c r="H1414" i="1"/>
  <c r="H1465" i="1"/>
  <c r="J1465" i="1"/>
  <c r="G1465" i="1"/>
  <c r="G1155" i="1"/>
  <c r="H1155" i="1"/>
  <c r="G1163" i="1"/>
  <c r="H1163" i="1"/>
  <c r="G1171" i="1"/>
  <c r="H1171" i="1"/>
  <c r="G1179" i="1"/>
  <c r="H1179" i="1"/>
  <c r="G1187" i="1"/>
  <c r="H1187" i="1"/>
  <c r="G1195" i="1"/>
  <c r="H1195" i="1"/>
  <c r="G1203" i="1"/>
  <c r="H1203" i="1"/>
  <c r="G1211" i="1"/>
  <c r="H1211" i="1"/>
  <c r="G1407" i="1"/>
  <c r="H1407" i="1"/>
  <c r="G784" i="1"/>
  <c r="G788" i="1"/>
  <c r="G792" i="1"/>
  <c r="G796" i="1"/>
  <c r="G800" i="1"/>
  <c r="G804" i="1"/>
  <c r="G808"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G1223" i="1"/>
  <c r="H1223" i="1"/>
  <c r="G1231" i="1"/>
  <c r="H1231" i="1"/>
  <c r="G1239" i="1"/>
  <c r="H1239" i="1"/>
  <c r="G1247" i="1"/>
  <c r="H1247" i="1"/>
  <c r="G1255" i="1"/>
  <c r="H1255" i="1"/>
  <c r="G1263" i="1"/>
  <c r="H1263" i="1"/>
  <c r="G1271" i="1"/>
  <c r="H1271" i="1"/>
  <c r="G1279" i="1"/>
  <c r="H1279" i="1"/>
  <c r="G1382" i="1"/>
  <c r="H1382" i="1"/>
  <c r="G1387" i="1"/>
  <c r="H1387" i="1"/>
  <c r="H1446" i="1"/>
  <c r="J1446" i="1"/>
  <c r="G1446" i="1"/>
  <c r="H1448" i="1"/>
  <c r="J1448" i="1"/>
  <c r="G1448" i="1"/>
  <c r="H1450" i="1"/>
  <c r="J1450" i="1"/>
  <c r="G1450" i="1"/>
  <c r="H1452" i="1"/>
  <c r="J1452" i="1"/>
  <c r="G1452" i="1"/>
  <c r="G1378" i="1"/>
  <c r="H1378" i="1"/>
  <c r="H1521" i="1"/>
  <c r="G1521" i="1"/>
  <c r="G1284" i="1"/>
  <c r="H1284" i="1"/>
  <c r="G1287" i="1"/>
  <c r="H1287" i="1"/>
  <c r="G1292" i="1"/>
  <c r="H1292" i="1"/>
  <c r="G1295" i="1"/>
  <c r="H1295" i="1"/>
  <c r="G1300" i="1"/>
  <c r="H1300" i="1"/>
  <c r="G1303" i="1"/>
  <c r="H1303" i="1"/>
  <c r="G1308" i="1"/>
  <c r="H1308" i="1"/>
  <c r="G1311" i="1"/>
  <c r="H1311" i="1"/>
  <c r="G1316" i="1"/>
  <c r="H1316" i="1"/>
  <c r="G1319" i="1"/>
  <c r="H1319" i="1"/>
  <c r="G1324" i="1"/>
  <c r="H1324" i="1"/>
  <c r="G1327" i="1"/>
  <c r="H1327" i="1"/>
  <c r="G1332" i="1"/>
  <c r="H1332" i="1"/>
  <c r="G1335" i="1"/>
  <c r="H1335" i="1"/>
  <c r="G1340" i="1"/>
  <c r="H1340" i="1"/>
  <c r="G1343" i="1"/>
  <c r="H1343" i="1"/>
  <c r="G1366" i="1"/>
  <c r="H1366" i="1"/>
  <c r="G1371" i="1"/>
  <c r="H1371" i="1"/>
  <c r="G1398" i="1"/>
  <c r="H1398" i="1"/>
  <c r="G1403" i="1"/>
  <c r="H1403" i="1"/>
  <c r="G1425" i="1"/>
  <c r="H1425" i="1"/>
  <c r="G1430" i="1"/>
  <c r="H1430" i="1"/>
  <c r="J1464" i="1"/>
  <c r="H1464" i="1"/>
  <c r="G1464" i="1"/>
  <c r="H1469" i="1"/>
  <c r="G1469" i="1"/>
  <c r="G1484" i="1"/>
  <c r="H1484" i="1"/>
  <c r="H1489" i="1"/>
  <c r="G1489" i="1"/>
  <c r="G1494" i="1"/>
  <c r="H1494" i="1"/>
  <c r="G1514" i="1"/>
  <c r="H1514" i="1"/>
  <c r="H1154" i="1"/>
  <c r="H1158" i="1"/>
  <c r="H1162" i="1"/>
  <c r="H1166" i="1"/>
  <c r="H1170" i="1"/>
  <c r="H1174" i="1"/>
  <c r="H1178" i="1"/>
  <c r="H1182" i="1"/>
  <c r="H1186" i="1"/>
  <c r="H1190" i="1"/>
  <c r="H1194" i="1"/>
  <c r="H1198" i="1"/>
  <c r="H1202" i="1"/>
  <c r="H1206" i="1"/>
  <c r="H1210" i="1"/>
  <c r="H1218" i="1"/>
  <c r="H1222" i="1"/>
  <c r="H1226" i="1"/>
  <c r="H1230" i="1"/>
  <c r="H1234" i="1"/>
  <c r="H1238" i="1"/>
  <c r="H1242" i="1"/>
  <c r="H1246" i="1"/>
  <c r="H1250" i="1"/>
  <c r="H1254" i="1"/>
  <c r="H1258" i="1"/>
  <c r="H1262" i="1"/>
  <c r="H1266" i="1"/>
  <c r="H1270" i="1"/>
  <c r="H1274" i="1"/>
  <c r="H1278" i="1"/>
  <c r="H1282" i="1"/>
  <c r="H1359" i="1"/>
  <c r="G1362" i="1"/>
  <c r="H1362" i="1"/>
  <c r="H1391" i="1"/>
  <c r="G1394" i="1"/>
  <c r="H1394" i="1"/>
  <c r="H1418" i="1"/>
  <c r="G1421" i="1"/>
  <c r="H1421" i="1"/>
  <c r="H1475" i="1"/>
  <c r="G1475" i="1"/>
  <c r="G1358" i="1"/>
  <c r="H1358" i="1"/>
  <c r="G1374" i="1"/>
  <c r="H1374" i="1"/>
  <c r="G1390" i="1"/>
  <c r="H1390" i="1"/>
  <c r="G1406" i="1"/>
  <c r="H1406" i="1"/>
  <c r="G1417" i="1"/>
  <c r="H1417" i="1"/>
  <c r="G1433" i="1"/>
  <c r="H1433" i="1"/>
  <c r="H1463" i="1"/>
  <c r="J1463" i="1"/>
  <c r="G1463" i="1"/>
  <c r="H1467" i="1"/>
  <c r="J1467" i="1"/>
  <c r="G1467" i="1"/>
  <c r="I1467" i="1" s="1"/>
  <c r="H1470" i="1"/>
  <c r="G1470" i="1"/>
  <c r="G1504" i="1"/>
  <c r="H1504" i="1"/>
  <c r="H1509" i="1"/>
  <c r="G1509" i="1"/>
  <c r="G1516" i="1"/>
  <c r="H1516" i="1"/>
  <c r="G1536" i="1"/>
  <c r="H1536" i="1"/>
  <c r="G1552" i="1"/>
  <c r="H1552" i="1"/>
  <c r="G1560" i="1"/>
  <c r="H1560" i="1"/>
  <c r="G1574" i="1"/>
  <c r="H1574" i="1"/>
  <c r="H1351" i="1"/>
  <c r="G1354" i="1"/>
  <c r="H1354" i="1"/>
  <c r="H1367" i="1"/>
  <c r="G1370" i="1"/>
  <c r="H1370" i="1"/>
  <c r="G1386" i="1"/>
  <c r="H1386" i="1"/>
  <c r="H1399" i="1"/>
  <c r="G1402" i="1"/>
  <c r="H1402" i="1"/>
  <c r="H1410" i="1"/>
  <c r="G1413" i="1"/>
  <c r="H1413" i="1"/>
  <c r="H1426" i="1"/>
  <c r="G1429" i="1"/>
  <c r="H1429" i="1"/>
  <c r="J1447" i="1"/>
  <c r="H1447" i="1"/>
  <c r="G1447" i="1"/>
  <c r="I1447" i="1" s="1"/>
  <c r="J1449" i="1"/>
  <c r="H1449" i="1"/>
  <c r="G1449" i="1"/>
  <c r="J1451" i="1"/>
  <c r="H1451" i="1"/>
  <c r="G1451" i="1"/>
  <c r="I1451" i="1" s="1"/>
  <c r="J1462" i="1"/>
  <c r="H1462" i="1"/>
  <c r="G1462" i="1"/>
  <c r="J1466" i="1"/>
  <c r="H1466" i="1"/>
  <c r="G1466" i="1"/>
  <c r="I1466" i="1" s="1"/>
  <c r="J1476" i="1"/>
  <c r="H1476" i="1"/>
  <c r="G1476" i="1"/>
  <c r="G1488" i="1"/>
  <c r="H1488" i="1"/>
  <c r="H1493" i="1"/>
  <c r="G1493" i="1"/>
  <c r="H1498" i="1"/>
  <c r="G1500" i="1"/>
  <c r="H1500" i="1"/>
  <c r="H1505" i="1"/>
  <c r="G1505" i="1"/>
  <c r="G1510" i="1"/>
  <c r="H1510" i="1"/>
  <c r="G1530" i="1"/>
  <c r="H1530" i="1"/>
  <c r="G1544" i="1"/>
  <c r="H1544" i="1"/>
  <c r="H1549" i="1"/>
  <c r="G1549" i="1"/>
  <c r="H1557" i="1"/>
  <c r="G1557" i="1"/>
  <c r="G1572" i="1"/>
  <c r="H1572" i="1"/>
  <c r="I1441" i="1"/>
  <c r="I1443" i="1"/>
  <c r="J1455" i="1"/>
  <c r="H1455" i="1"/>
  <c r="I1455" i="1" s="1"/>
  <c r="H1456" i="1"/>
  <c r="I1456" i="1" s="1"/>
  <c r="J1456" i="1"/>
  <c r="J1457" i="1"/>
  <c r="H1457" i="1"/>
  <c r="I1457" i="1" s="1"/>
  <c r="H1458" i="1"/>
  <c r="I1458" i="1" s="1"/>
  <c r="J1458" i="1"/>
  <c r="J1459" i="1"/>
  <c r="H1459" i="1"/>
  <c r="I1459" i="1" s="1"/>
  <c r="H1460" i="1"/>
  <c r="I1460" i="1" s="1"/>
  <c r="J1460" i="1"/>
  <c r="J1473" i="1"/>
  <c r="H1473" i="1"/>
  <c r="I1473" i="1" s="1"/>
  <c r="G1480" i="1"/>
  <c r="H1480" i="1"/>
  <c r="H1485" i="1"/>
  <c r="G1485" i="1"/>
  <c r="G1496" i="1"/>
  <c r="H1496" i="1"/>
  <c r="H1501" i="1"/>
  <c r="G1501" i="1"/>
  <c r="G1512" i="1"/>
  <c r="H1512" i="1"/>
  <c r="H1526" i="1"/>
  <c r="G1528" i="1"/>
  <c r="H1528" i="1"/>
  <c r="H1533" i="1"/>
  <c r="G1533" i="1"/>
  <c r="H1538" i="1"/>
  <c r="G1538" i="1"/>
  <c r="J1471" i="1"/>
  <c r="H1471" i="1"/>
  <c r="I1471" i="1" s="1"/>
  <c r="J1478" i="1"/>
  <c r="H1478" i="1"/>
  <c r="I1478" i="1" s="1"/>
  <c r="G1492" i="1"/>
  <c r="H1492" i="1"/>
  <c r="H1497" i="1"/>
  <c r="G1497" i="1"/>
  <c r="G1508" i="1"/>
  <c r="H1508" i="1"/>
  <c r="H1513" i="1"/>
  <c r="G1513" i="1"/>
  <c r="H1529" i="1"/>
  <c r="G1529" i="1"/>
  <c r="H1541" i="1"/>
  <c r="G1541" i="1"/>
  <c r="H1546" i="1"/>
  <c r="G1546" i="1"/>
  <c r="H1554" i="1"/>
  <c r="G1554" i="1"/>
  <c r="H1562" i="1"/>
  <c r="G1562" i="1"/>
  <c r="H1472" i="1"/>
  <c r="J1472" i="1"/>
  <c r="H1477" i="1"/>
  <c r="J1477" i="1"/>
  <c r="E7" i="4"/>
  <c r="F125" i="4"/>
  <c r="D124" i="4"/>
  <c r="H1576" i="1"/>
  <c r="H1578" i="1"/>
  <c r="F8" i="4"/>
  <c r="D7" i="4"/>
  <c r="G1472" i="1"/>
  <c r="H1474" i="1"/>
  <c r="I1474" i="1" s="1"/>
  <c r="J1474" i="1"/>
  <c r="G1477" i="1"/>
  <c r="I1477" i="1" s="1"/>
  <c r="H1479" i="1"/>
  <c r="I1479" i="1" s="1"/>
  <c r="J1479" i="1"/>
  <c r="H1532" i="1"/>
  <c r="G1537" i="1"/>
  <c r="H1540" i="1"/>
  <c r="G1545" i="1"/>
  <c r="F65" i="4"/>
  <c r="F169" i="4"/>
  <c r="D163" i="4"/>
  <c r="F197" i="4"/>
  <c r="D196" i="4"/>
  <c r="H289" i="9"/>
  <c r="E176" i="5"/>
  <c r="D224" i="4"/>
  <c r="D311" i="4"/>
  <c r="F352" i="4"/>
  <c r="D351" i="4"/>
  <c r="E528" i="4"/>
  <c r="D215" i="4"/>
  <c r="D363" i="4"/>
  <c r="F378" i="4"/>
  <c r="D237" i="5"/>
  <c r="F245" i="5"/>
  <c r="F300" i="4"/>
  <c r="D299" i="4"/>
  <c r="G289" i="9"/>
  <c r="F177" i="5"/>
  <c r="E644" i="4"/>
  <c r="D638" i="1"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78" i="9"/>
  <c r="E178" i="9" s="1"/>
  <c r="B178" i="9" s="1"/>
  <c r="G165" i="9"/>
  <c r="H164" i="9"/>
  <c r="G190" i="9"/>
  <c r="E190" i="9" s="1"/>
  <c r="B190" i="9" s="1"/>
  <c r="G188" i="9"/>
  <c r="E188" i="9" s="1"/>
  <c r="B188" i="9" s="1"/>
  <c r="G186" i="9"/>
  <c r="E186" i="9" s="1"/>
  <c r="B186" i="9" s="1"/>
  <c r="G184" i="9"/>
  <c r="E184" i="9" s="1"/>
  <c r="B184" i="9" s="1"/>
  <c r="G182" i="9"/>
  <c r="E182" i="9" s="1"/>
  <c r="B182" i="9" s="1"/>
  <c r="G179" i="9"/>
  <c r="E179" i="9" s="1"/>
  <c r="B179" i="9" s="1"/>
  <c r="G164" i="9"/>
  <c r="G163" i="9"/>
  <c r="E163" i="9" s="1"/>
  <c r="B163" i="9" s="1"/>
  <c r="G162" i="9"/>
  <c r="E162" i="9" s="1"/>
  <c r="B162" i="9" s="1"/>
  <c r="G180" i="9"/>
  <c r="E180" i="9" s="1"/>
  <c r="B180" i="9" s="1"/>
  <c r="G191" i="9"/>
  <c r="E191" i="9" s="1"/>
  <c r="B191" i="9" s="1"/>
  <c r="G189" i="9"/>
  <c r="E189" i="9" s="1"/>
  <c r="B189" i="9" s="1"/>
  <c r="G187" i="9"/>
  <c r="E187" i="9" s="1"/>
  <c r="B187" i="9" s="1"/>
  <c r="G185" i="9"/>
  <c r="E185" i="9" s="1"/>
  <c r="B185" i="9" s="1"/>
  <c r="G183" i="9"/>
  <c r="E183" i="9" s="1"/>
  <c r="B183"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F522" i="4"/>
  <c r="F574" i="4"/>
  <c r="D580" i="4"/>
  <c r="F632" i="4"/>
  <c r="D12" i="5"/>
  <c r="D78" i="5"/>
  <c r="E286" i="9"/>
  <c r="B286" i="9" s="1"/>
  <c r="D134" i="5"/>
  <c r="F10" i="6"/>
  <c r="F94" i="6"/>
  <c r="D114" i="6"/>
  <c r="E75" i="9"/>
  <c r="B75" i="9" s="1"/>
  <c r="G160" i="9"/>
  <c r="E160" i="9" s="1"/>
  <c r="B160" i="9" s="1"/>
  <c r="D421" i="4"/>
  <c r="F495" i="4"/>
  <c r="F603" i="4"/>
  <c r="F149" i="5"/>
  <c r="E291" i="9"/>
  <c r="B291" i="9" s="1"/>
  <c r="F250" i="5"/>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9" i="9"/>
  <c r="B139" i="9" s="1"/>
  <c r="E143" i="9"/>
  <c r="B143" i="9" s="1"/>
  <c r="E151" i="9"/>
  <c r="B151" i="9" s="1"/>
  <c r="E159" i="9"/>
  <c r="B159" i="9" s="1"/>
  <c r="D146" i="5"/>
  <c r="E71" i="9"/>
  <c r="B71" i="9" s="1"/>
  <c r="B76" i="9"/>
  <c r="B137" i="9"/>
  <c r="B149" i="9"/>
  <c r="B157" i="9"/>
  <c r="G161" i="9"/>
  <c r="E161" i="9" s="1"/>
  <c r="B161" i="9" s="1"/>
  <c r="B227" i="9"/>
  <c r="B231" i="9"/>
  <c r="B235" i="9"/>
  <c r="B236" i="9"/>
  <c r="B239" i="9"/>
  <c r="B240" i="9"/>
  <c r="B243" i="9"/>
  <c r="F253" i="9"/>
  <c r="B253" i="9" s="1"/>
  <c r="F269" i="9"/>
  <c r="B269" i="9" s="1"/>
  <c r="F213" i="9"/>
  <c r="B213" i="9" s="1"/>
  <c r="F214" i="9"/>
  <c r="B214" i="9" s="1"/>
  <c r="F217" i="9"/>
  <c r="B217" i="9" s="1"/>
  <c r="F218" i="9"/>
  <c r="B218" i="9" s="1"/>
  <c r="F221" i="9"/>
  <c r="B221" i="9" s="1"/>
  <c r="F222" i="9"/>
  <c r="B222" i="9" s="1"/>
  <c r="F249" i="9"/>
  <c r="B249" i="9" s="1"/>
  <c r="B255" i="9"/>
  <c r="B271" i="9"/>
  <c r="B215" i="9"/>
  <c r="B220" i="9"/>
  <c r="B223" i="9"/>
  <c r="B224" i="9"/>
  <c r="B279" i="9"/>
  <c r="G1222" i="1" l="1"/>
  <c r="E237" i="5"/>
  <c r="F237" i="5" s="1"/>
  <c r="D1215" i="1"/>
  <c r="E289" i="9"/>
  <c r="B289" i="9" s="1"/>
  <c r="E7" i="5"/>
  <c r="H1524" i="1"/>
  <c r="D43" i="8"/>
  <c r="C1518" i="1" s="1"/>
  <c r="G1481" i="1"/>
  <c r="D42" i="8"/>
  <c r="E350" i="4"/>
  <c r="D345" i="1" s="1"/>
  <c r="D346" i="1"/>
  <c r="G637" i="1"/>
  <c r="E141" i="6"/>
  <c r="D1435" i="1" s="1"/>
  <c r="H29" i="3"/>
  <c r="C1436" i="1"/>
  <c r="G292" i="9"/>
  <c r="C1183" i="1"/>
  <c r="I1465" i="1"/>
  <c r="F593" i="4"/>
  <c r="C587" i="1"/>
  <c r="G587" i="1" s="1"/>
  <c r="H587" i="1"/>
  <c r="F529" i="4"/>
  <c r="C523" i="1"/>
  <c r="H523" i="1" s="1"/>
  <c r="I1448" i="1"/>
  <c r="F567" i="4"/>
  <c r="C561" i="1"/>
  <c r="F344" i="4"/>
  <c r="C339" i="1"/>
  <c r="I30" i="3"/>
  <c r="D1453" i="1"/>
  <c r="I25" i="3"/>
  <c r="D1329" i="1"/>
  <c r="G1329" i="1" s="1"/>
  <c r="E5" i="7"/>
  <c r="D1437" i="1"/>
  <c r="D1408" i="1"/>
  <c r="I27" i="3"/>
  <c r="E151" i="4"/>
  <c r="E420" i="4"/>
  <c r="D414" i="1" s="1"/>
  <c r="D453" i="1"/>
  <c r="H453" i="1" s="1"/>
  <c r="H588" i="1"/>
  <c r="G588" i="1"/>
  <c r="F89" i="6"/>
  <c r="C1383" i="1"/>
  <c r="I24" i="3"/>
  <c r="D1299" i="1"/>
  <c r="H30" i="3"/>
  <c r="C1453" i="1"/>
  <c r="F69" i="5"/>
  <c r="C1047" i="1"/>
  <c r="I1440" i="1"/>
  <c r="I1446" i="1"/>
  <c r="F87" i="5"/>
  <c r="C1065" i="1"/>
  <c r="H292" i="9"/>
  <c r="D1183" i="1"/>
  <c r="H24" i="3"/>
  <c r="C1299" i="1"/>
  <c r="G1348" i="1"/>
  <c r="H1348" i="1"/>
  <c r="F484" i="4"/>
  <c r="C478" i="1"/>
  <c r="F206" i="5"/>
  <c r="I1468" i="1"/>
  <c r="H1322" i="1"/>
  <c r="F459" i="4"/>
  <c r="C453" i="1"/>
  <c r="F515" i="4"/>
  <c r="C509" i="1"/>
  <c r="E68" i="5"/>
  <c r="E298" i="4"/>
  <c r="F238" i="5"/>
  <c r="C1215" i="1"/>
  <c r="D176" i="5"/>
  <c r="F176" i="5" s="1"/>
  <c r="H619" i="1"/>
  <c r="G619" i="1"/>
  <c r="G1184" i="1"/>
  <c r="H1184" i="1"/>
  <c r="H637" i="1"/>
  <c r="F644" i="4"/>
  <c r="C638" i="1"/>
  <c r="G638" i="1" s="1"/>
  <c r="F263" i="4"/>
  <c r="C259" i="1"/>
  <c r="F106" i="4"/>
  <c r="C102" i="1"/>
  <c r="F82" i="4"/>
  <c r="C78" i="1"/>
  <c r="F78" i="5"/>
  <c r="C1056" i="1"/>
  <c r="H23" i="3"/>
  <c r="C1214" i="1"/>
  <c r="F215" i="4"/>
  <c r="C211" i="1"/>
  <c r="D141" i="6"/>
  <c r="F351" i="4"/>
  <c r="D350" i="4"/>
  <c r="C346" i="1"/>
  <c r="I22" i="3"/>
  <c r="D1153" i="1"/>
  <c r="F163" i="4"/>
  <c r="C159" i="1"/>
  <c r="I1472" i="1"/>
  <c r="I1462" i="1"/>
  <c r="I1449" i="1"/>
  <c r="I1464" i="1"/>
  <c r="D68" i="5"/>
  <c r="F7" i="4"/>
  <c r="D6" i="4"/>
  <c r="C3" i="1"/>
  <c r="F124" i="4"/>
  <c r="C120" i="1"/>
  <c r="I1450" i="1"/>
  <c r="H64" i="1"/>
  <c r="G64" i="1"/>
  <c r="F133" i="4"/>
  <c r="C129" i="1"/>
  <c r="F114" i="6"/>
  <c r="C1408" i="1"/>
  <c r="H27" i="3"/>
  <c r="F580" i="4"/>
  <c r="C574" i="1"/>
  <c r="F146" i="5"/>
  <c r="C1124" i="1"/>
  <c r="D420" i="4"/>
  <c r="F421" i="4"/>
  <c r="C415" i="1"/>
  <c r="F134" i="5"/>
  <c r="C1112" i="1"/>
  <c r="F12" i="5"/>
  <c r="D7" i="5"/>
  <c r="C990" i="1"/>
  <c r="D528" i="4"/>
  <c r="E164" i="9"/>
  <c r="B164" i="9" s="1"/>
  <c r="E165" i="9"/>
  <c r="B165" i="9" s="1"/>
  <c r="F311" i="4"/>
  <c r="C306" i="1"/>
  <c r="F196" i="4"/>
  <c r="C192" i="1"/>
  <c r="I1476" i="1"/>
  <c r="I1463" i="1"/>
  <c r="I1452" i="1"/>
  <c r="H46" i="1"/>
  <c r="G46" i="1"/>
  <c r="H20" i="9"/>
  <c r="D151" i="4"/>
  <c r="G20" i="9"/>
  <c r="F152" i="4"/>
  <c r="C148" i="1"/>
  <c r="D298" i="4"/>
  <c r="F299" i="4"/>
  <c r="C294" i="1"/>
  <c r="F363" i="4"/>
  <c r="C358" i="1"/>
  <c r="D522" i="1"/>
  <c r="F224" i="4"/>
  <c r="C220" i="1"/>
  <c r="E6" i="4"/>
  <c r="D3" i="1"/>
  <c r="H149" i="1"/>
  <c r="G149" i="1"/>
  <c r="E175" i="5" l="1"/>
  <c r="D1152" i="1" s="1"/>
  <c r="I23" i="3"/>
  <c r="D1214" i="1"/>
  <c r="H1214" i="1" s="1"/>
  <c r="E6" i="5"/>
  <c r="D984" i="1" s="1"/>
  <c r="D985" i="1"/>
  <c r="I20" i="3"/>
  <c r="I35" i="3"/>
  <c r="G294" i="9"/>
  <c r="E294" i="9" s="1"/>
  <c r="B294" i="9" s="1"/>
  <c r="I34" i="3"/>
  <c r="K1432" i="9"/>
  <c r="G295" i="9"/>
  <c r="E295" i="9" s="1"/>
  <c r="B295" i="9" s="1"/>
  <c r="C1517" i="1"/>
  <c r="H1517" i="1" s="1"/>
  <c r="E636" i="4"/>
  <c r="D630" i="1" s="1"/>
  <c r="C1153" i="1"/>
  <c r="G1153" i="1" s="1"/>
  <c r="H22" i="3"/>
  <c r="D175" i="5"/>
  <c r="C1152" i="1" s="1"/>
  <c r="I28" i="3"/>
  <c r="G509" i="1"/>
  <c r="H509" i="1"/>
  <c r="E407" i="4"/>
  <c r="D402" i="1" s="1"/>
  <c r="D293" i="1"/>
  <c r="E408" i="4"/>
  <c r="D403" i="1" s="1"/>
  <c r="E635" i="4"/>
  <c r="D629" i="1" s="1"/>
  <c r="H1299" i="1"/>
  <c r="G1299" i="1"/>
  <c r="H1047" i="1"/>
  <c r="G1047" i="1"/>
  <c r="H1437" i="1"/>
  <c r="G1437" i="1"/>
  <c r="G561" i="1"/>
  <c r="H561" i="1"/>
  <c r="I21" i="3"/>
  <c r="D1046" i="1"/>
  <c r="I29" i="3"/>
  <c r="D1436" i="1"/>
  <c r="G1518" i="1"/>
  <c r="H1518" i="1"/>
  <c r="G1183" i="1"/>
  <c r="H1183" i="1"/>
  <c r="G453" i="1"/>
  <c r="H1329" i="1"/>
  <c r="H1065" i="1"/>
  <c r="G1065" i="1"/>
  <c r="I17" i="3"/>
  <c r="D147" i="1"/>
  <c r="E289" i="4"/>
  <c r="E290" i="4" s="1"/>
  <c r="D286" i="1" s="1"/>
  <c r="E292" i="9"/>
  <c r="B292" i="9" s="1"/>
  <c r="G478" i="1"/>
  <c r="H478" i="1"/>
  <c r="H1453" i="1"/>
  <c r="G1453" i="1"/>
  <c r="G1436" i="1"/>
  <c r="H1436" i="1"/>
  <c r="G1215" i="1"/>
  <c r="H1215" i="1"/>
  <c r="G1383" i="1"/>
  <c r="H1383" i="1"/>
  <c r="H339" i="1"/>
  <c r="G339" i="1"/>
  <c r="G523" i="1"/>
  <c r="G297" i="9"/>
  <c r="E297" i="9" s="1"/>
  <c r="H638" i="1"/>
  <c r="H259" i="1"/>
  <c r="G259" i="1"/>
  <c r="H102" i="1"/>
  <c r="G102" i="1"/>
  <c r="H78" i="1"/>
  <c r="G78" i="1"/>
  <c r="H294" i="1"/>
  <c r="G294" i="1"/>
  <c r="H1124" i="1"/>
  <c r="G1124" i="1"/>
  <c r="E412" i="4"/>
  <c r="I16" i="3"/>
  <c r="D2" i="1"/>
  <c r="E20" i="9"/>
  <c r="H192" i="1"/>
  <c r="G192" i="1"/>
  <c r="F7" i="5"/>
  <c r="D6" i="5"/>
  <c r="H20" i="3"/>
  <c r="C985" i="1"/>
  <c r="H415" i="1"/>
  <c r="G415" i="1"/>
  <c r="F68" i="5"/>
  <c r="H21" i="3"/>
  <c r="C1046" i="1"/>
  <c r="H990" i="1"/>
  <c r="G990" i="1"/>
  <c r="H120" i="1"/>
  <c r="G120" i="1"/>
  <c r="D408" i="4"/>
  <c r="F350" i="4"/>
  <c r="C345" i="1"/>
  <c r="H1056" i="1"/>
  <c r="G1056" i="1"/>
  <c r="H220" i="1"/>
  <c r="G220" i="1"/>
  <c r="H358" i="1"/>
  <c r="G358" i="1"/>
  <c r="D407" i="4"/>
  <c r="F298" i="4"/>
  <c r="C293" i="1"/>
  <c r="D289" i="4"/>
  <c r="D290" i="4" s="1"/>
  <c r="F151" i="4"/>
  <c r="H17" i="3"/>
  <c r="C147" i="1"/>
  <c r="H574" i="1"/>
  <c r="G574" i="1"/>
  <c r="G1408" i="1"/>
  <c r="H1408" i="1"/>
  <c r="H9" i="3"/>
  <c r="G3" i="1"/>
  <c r="H3" i="1"/>
  <c r="H159" i="1"/>
  <c r="G159" i="1"/>
  <c r="F141" i="6"/>
  <c r="C1435" i="1"/>
  <c r="H28" i="3"/>
  <c r="G299" i="9"/>
  <c r="E299" i="9" s="1"/>
  <c r="H148" i="1"/>
  <c r="G148" i="1"/>
  <c r="H306" i="1"/>
  <c r="G306" i="1"/>
  <c r="D636" i="4"/>
  <c r="F528" i="4"/>
  <c r="C522" i="1"/>
  <c r="H1112" i="1"/>
  <c r="G1112" i="1"/>
  <c r="F420" i="4"/>
  <c r="D635" i="4"/>
  <c r="C414" i="1"/>
  <c r="H129" i="1"/>
  <c r="G129" i="1"/>
  <c r="D412" i="4"/>
  <c r="H16" i="3"/>
  <c r="F6" i="4"/>
  <c r="C2" i="1"/>
  <c r="H346" i="1"/>
  <c r="G346" i="1"/>
  <c r="H211" i="1"/>
  <c r="G211" i="1"/>
  <c r="G1214" i="1" l="1"/>
  <c r="H276" i="9"/>
  <c r="H11" i="3"/>
  <c r="N3" i="9" s="1"/>
  <c r="G1517" i="1"/>
  <c r="E293" i="9"/>
  <c r="E291" i="4"/>
  <c r="D287" i="1" s="1"/>
  <c r="F175" i="5"/>
  <c r="H1153" i="1"/>
  <c r="E413" i="4"/>
  <c r="E414" i="4" s="1"/>
  <c r="D409" i="1" s="1"/>
  <c r="D285" i="1"/>
  <c r="B297" i="9"/>
  <c r="E296" i="9"/>
  <c r="I10" i="3" s="1"/>
  <c r="F636" i="4"/>
  <c r="C630" i="1"/>
  <c r="H2" i="1"/>
  <c r="G2" i="1"/>
  <c r="F635" i="4"/>
  <c r="C629" i="1"/>
  <c r="H522" i="1"/>
  <c r="G522" i="1"/>
  <c r="G1435" i="1"/>
  <c r="H1435" i="1"/>
  <c r="H293" i="1"/>
  <c r="G293" i="1"/>
  <c r="H1046" i="1"/>
  <c r="G1046" i="1"/>
  <c r="K3" i="9"/>
  <c r="D291" i="4"/>
  <c r="F289" i="4"/>
  <c r="D413" i="4"/>
  <c r="D414" i="4" s="1"/>
  <c r="C285" i="1"/>
  <c r="H345" i="1"/>
  <c r="G345" i="1"/>
  <c r="H985" i="1"/>
  <c r="G985" i="1"/>
  <c r="F290" i="4"/>
  <c r="C286" i="1"/>
  <c r="H414" i="1"/>
  <c r="G414" i="1"/>
  <c r="E298" i="9"/>
  <c r="I9" i="3" s="1"/>
  <c r="B299" i="9"/>
  <c r="H147" i="1"/>
  <c r="G147" i="1"/>
  <c r="G1152" i="1"/>
  <c r="H1152" i="1"/>
  <c r="F407" i="4"/>
  <c r="C402" i="1"/>
  <c r="D639" i="4"/>
  <c r="F412" i="4"/>
  <c r="C407" i="1"/>
  <c r="F408" i="4"/>
  <c r="C403" i="1"/>
  <c r="G282" i="9"/>
  <c r="E282" i="9" s="1"/>
  <c r="B282" i="9" s="1"/>
  <c r="G276" i="9"/>
  <c r="F6" i="5"/>
  <c r="C984" i="1"/>
  <c r="B20" i="9"/>
  <c r="E19" i="9"/>
  <c r="E639" i="4"/>
  <c r="D407" i="1"/>
  <c r="E276" i="9" l="1"/>
  <c r="B276" i="9" s="1"/>
  <c r="I11" i="3"/>
  <c r="D408" i="1"/>
  <c r="E640" i="4"/>
  <c r="D634" i="1" s="1"/>
  <c r="E415" i="4"/>
  <c r="D410" i="1" s="1"/>
  <c r="F639" i="4"/>
  <c r="C633" i="1"/>
  <c r="F291" i="4"/>
  <c r="C287" i="1"/>
  <c r="H407" i="1"/>
  <c r="G407" i="1"/>
  <c r="H402" i="1"/>
  <c r="G402" i="1"/>
  <c r="H285" i="1"/>
  <c r="G285" i="1"/>
  <c r="H8" i="3"/>
  <c r="H984" i="1"/>
  <c r="G984" i="1"/>
  <c r="H629" i="1"/>
  <c r="G629" i="1"/>
  <c r="D633" i="1"/>
  <c r="D640" i="4"/>
  <c r="D641" i="4" s="1"/>
  <c r="D415" i="4"/>
  <c r="F413" i="4"/>
  <c r="C408" i="1"/>
  <c r="H630" i="1"/>
  <c r="G630" i="1"/>
  <c r="H403" i="1"/>
  <c r="G403" i="1"/>
  <c r="F414" i="4"/>
  <c r="C409" i="1"/>
  <c r="H286" i="1"/>
  <c r="G286" i="1"/>
  <c r="E275" i="9" l="1"/>
  <c r="I8" i="3" s="1"/>
  <c r="E641" i="4"/>
  <c r="F641" i="4" s="1"/>
  <c r="E642" i="4"/>
  <c r="D636" i="1" s="1"/>
  <c r="C635" i="1"/>
  <c r="F415" i="4"/>
  <c r="C410" i="1"/>
  <c r="M3" i="9"/>
  <c r="H287" i="1"/>
  <c r="G287" i="1"/>
  <c r="D642" i="4"/>
  <c r="F640" i="4"/>
  <c r="C634" i="1"/>
  <c r="H409" i="1"/>
  <c r="G409" i="1"/>
  <c r="H408" i="1"/>
  <c r="G408" i="1"/>
  <c r="H633" i="1"/>
  <c r="G633" i="1"/>
  <c r="D635" i="1" l="1"/>
  <c r="H635" i="1" s="1"/>
  <c r="E645" i="4"/>
  <c r="I18" i="3" s="1"/>
  <c r="E646" i="4"/>
  <c r="D640" i="1" s="1"/>
  <c r="F642" i="4"/>
  <c r="D646" i="4"/>
  <c r="C636" i="1"/>
  <c r="H634" i="1"/>
  <c r="G634" i="1"/>
  <c r="H410" i="1"/>
  <c r="G410" i="1"/>
  <c r="D645" i="4"/>
  <c r="G635" i="1" l="1"/>
  <c r="I19" i="3"/>
  <c r="D639" i="1"/>
  <c r="F646" i="4"/>
  <c r="C640" i="1"/>
  <c r="H19" i="3"/>
  <c r="F645" i="4"/>
  <c r="H18" i="3"/>
  <c r="C639" i="1"/>
  <c r="H636" i="1"/>
  <c r="G636" i="1"/>
  <c r="H639" i="1" l="1"/>
  <c r="G639" i="1"/>
  <c r="H7" i="3"/>
  <c r="H640" i="1"/>
  <c r="G640" i="1"/>
  <c r="J3" i="9" l="1"/>
  <c r="I7" i="3"/>
  <c r="M272" i="9" l="1"/>
  <c r="L272" i="9"/>
  <c r="H18" i="9"/>
  <c r="G18" i="9"/>
  <c r="G17" i="9"/>
  <c r="L16" i="9"/>
  <c r="H15" i="9"/>
  <c r="K9" i="9"/>
  <c r="I6" i="9"/>
  <c r="K12" i="9"/>
  <c r="K5" i="9"/>
  <c r="J10" i="9"/>
  <c r="M16" i="9"/>
  <c r="J7" i="9"/>
  <c r="I12" i="9"/>
  <c r="I9" i="9"/>
  <c r="G15" i="9"/>
  <c r="I8" i="9"/>
  <c r="K11" i="9"/>
  <c r="H16" i="9"/>
  <c r="I7" i="9"/>
  <c r="J5" i="9"/>
  <c r="I17" i="9"/>
  <c r="K8" i="9"/>
  <c r="J13" i="9"/>
  <c r="J6" i="9"/>
  <c r="I11" i="9"/>
  <c r="H17" i="9"/>
  <c r="M15" i="9"/>
  <c r="I5" i="9"/>
  <c r="K10" i="9"/>
  <c r="L15" i="9"/>
  <c r="K6" i="9"/>
  <c r="J8" i="9"/>
  <c r="I13" i="9"/>
  <c r="J17" i="9"/>
  <c r="J9" i="9"/>
  <c r="K13" i="9"/>
  <c r="G16" i="9"/>
  <c r="K7" i="9"/>
  <c r="J12" i="9"/>
  <c r="J11" i="9"/>
  <c r="E16" i="9" l="1"/>
  <c r="E5" i="9"/>
  <c r="B5" i="9" s="1"/>
  <c r="E15" i="9"/>
  <c r="F272" i="9"/>
  <c r="B272" i="9" s="1"/>
  <c r="E18" i="9"/>
  <c r="B18" i="9" s="1"/>
  <c r="F16" i="9"/>
  <c r="E17" i="9"/>
  <c r="B17" i="9" s="1"/>
  <c r="E7" i="9"/>
  <c r="B7" i="9" s="1"/>
  <c r="F15" i="9"/>
  <c r="E9" i="9"/>
  <c r="B9" i="9" s="1"/>
  <c r="E10" i="9"/>
  <c r="B10" i="9" s="1"/>
  <c r="E6" i="9"/>
  <c r="B6" i="9" s="1"/>
  <c r="E13" i="9"/>
  <c r="B13" i="9" s="1"/>
  <c r="E11" i="9"/>
  <c r="B11" i="9" s="1"/>
  <c r="E12" i="9"/>
  <c r="B12" i="9" s="1"/>
  <c r="E8" i="9"/>
  <c r="B8" i="9" s="1"/>
  <c r="F19" i="9"/>
  <c r="B16" i="9" l="1"/>
  <c r="F14" i="9"/>
  <c r="F3" i="9" s="1"/>
  <c r="B15" i="9"/>
  <c r="E14"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<sst xmlns="http://schemas.openxmlformats.org/spreadsheetml/2006/main" count="4313" uniqueCount="3394">
  <si>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</si>
  <si>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</si>
  <si>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</si>
  <si>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</si>
  <si>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</si>
  <si>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</si>
  <si>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</si>
  <si>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</si>
  <si>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</si>
  <si>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</si>
  <si>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</si>
  <si>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</si>
  <si>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</si>
  <si>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</si>
  <si>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</si>
  <si>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</si>
  <si>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</si>
  <si>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</si>
  <si>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</si>
  <si>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</si>
  <si>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</si>
  <si>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</si>
  <si>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</si>
  <si>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</si>
  <si>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</si>
  <si>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</si>
  <si>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</si>
  <si>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</si>
  <si>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</si>
  <si>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</si>
  <si>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</si>
  <si>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ŠTRIGOVA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</si>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</sst>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12187939</v>
      </c>
      <c r="D2" s="6">
        <f>'PR-RAS'!E6</f>
        <v>25299683.009999998</v>
      </c>
      <c r="E2" s="6">
        <v>0</v>
      </c>
      <c r="F2" s="6">
        <v>0</v>
      </c>
      <c r="G2" s="7">
        <f t="shared" ref="G2:G264" si="0">(B2/1000)*(C2*1+D2*2)</f>
        <v>62787.30502</v>
      </c>
      <c r="H2" s="7">
        <f t="shared" ref="H2:H264" si="1">ABS(C2-ROUND(C2,0))+ABS(D2-ROUND(D2,0))</f>
        <v>9.9999979138374329E-3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3016911</v>
      </c>
      <c r="D3" s="1">
        <f>'PR-RAS'!E7</f>
        <v>3672946.31</v>
      </c>
      <c r="E3" s="1">
        <v>0</v>
      </c>
      <c r="F3" s="1">
        <v>0</v>
      </c>
      <c r="G3" s="2">
        <f t="shared" si="0"/>
        <v>20725.607240000001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2352068</v>
      </c>
      <c r="D4" s="1">
        <f>'PR-RAS'!E8</f>
        <v>2955582.46</v>
      </c>
      <c r="E4" s="1">
        <v>0</v>
      </c>
      <c r="F4" s="1">
        <v>0</v>
      </c>
      <c r="G4" s="2">
        <f t="shared" si="0"/>
        <v>24789.698759999999</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2385744</v>
      </c>
      <c r="D5" s="1">
        <f>'PR-RAS'!E9</f>
        <v>3158234.45</v>
      </c>
      <c r="E5" s="1">
        <v>0</v>
      </c>
      <c r="F5" s="1">
        <v>0</v>
      </c>
      <c r="G5" s="2">
        <f t="shared" si="0"/>
        <v>34808.851600000002</v>
      </c>
      <c r="H5" s="2">
        <f t="shared" si="1"/>
        <v>0.45000000018626451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276234</v>
      </c>
      <c r="D6" s="1">
        <f>'PR-RAS'!E10</f>
        <v>255402.16</v>
      </c>
      <c r="E6" s="1">
        <v>0</v>
      </c>
      <c r="F6" s="1">
        <v>0</v>
      </c>
      <c r="G6" s="2">
        <f t="shared" si="0"/>
        <v>3935.1916000000006</v>
      </c>
      <c r="H6" s="2">
        <f t="shared" si="1"/>
        <v>0.16000000000349246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107841</v>
      </c>
      <c r="D7" s="1">
        <f>'PR-RAS'!E11</f>
        <v>124303.13</v>
      </c>
      <c r="E7" s="1">
        <v>0</v>
      </c>
      <c r="F7" s="1">
        <v>0</v>
      </c>
      <c r="G7" s="2">
        <f t="shared" si="0"/>
        <v>2138.6835599999999</v>
      </c>
      <c r="H7" s="2">
        <f t="shared" si="1"/>
        <v>0.13000000000465661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198884</v>
      </c>
      <c r="D8" s="1">
        <f>'PR-RAS'!E12</f>
        <v>156725.56</v>
      </c>
      <c r="E8" s="1">
        <v>0</v>
      </c>
      <c r="F8" s="1">
        <v>0</v>
      </c>
      <c r="G8" s="2">
        <f t="shared" si="0"/>
        <v>3586.34584</v>
      </c>
      <c r="H8" s="2">
        <f t="shared" si="1"/>
        <v>0.44000000000232831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179853</v>
      </c>
      <c r="D9" s="1">
        <f>'PR-RAS'!E13</f>
        <v>99120.46</v>
      </c>
      <c r="E9" s="1">
        <v>0</v>
      </c>
      <c r="F9" s="1">
        <v>0</v>
      </c>
      <c r="G9" s="2">
        <f t="shared" si="0"/>
        <v>3024.7513600000002</v>
      </c>
      <c r="H9" s="2">
        <f t="shared" si="1"/>
        <v>0.46000000000640284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796488</v>
      </c>
      <c r="D11" s="1">
        <f>'PR-RAS'!E15</f>
        <v>838203.3</v>
      </c>
      <c r="E11" s="1">
        <v>0</v>
      </c>
      <c r="F11" s="1">
        <v>0</v>
      </c>
      <c r="G11" s="2">
        <f t="shared" si="0"/>
        <v>24728.946</v>
      </c>
      <c r="H11" s="2">
        <f t="shared" si="1"/>
        <v>0.30000000004656613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594001</v>
      </c>
      <c r="D19" s="1">
        <f>'PR-RAS'!E23</f>
        <v>591160.21</v>
      </c>
      <c r="E19" s="1">
        <v>0</v>
      </c>
      <c r="F19" s="1">
        <v>0</v>
      </c>
      <c r="G19" s="2">
        <f t="shared" si="0"/>
        <v>31973.785559999997</v>
      </c>
      <c r="H19" s="2">
        <f t="shared" si="1"/>
        <v>0.2099999999627471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122793</v>
      </c>
      <c r="D20" s="1">
        <f>'PR-RAS'!E24</f>
        <v>129448.04</v>
      </c>
      <c r="E20" s="1">
        <v>0</v>
      </c>
      <c r="F20" s="1">
        <v>0</v>
      </c>
      <c r="G20" s="2">
        <f t="shared" si="0"/>
        <v>7252.0925199999992</v>
      </c>
      <c r="H20" s="2">
        <f t="shared" si="1"/>
        <v>3.9999999993597157E-2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471208</v>
      </c>
      <c r="D23" s="1">
        <f>'PR-RAS'!E27</f>
        <v>461712.17</v>
      </c>
      <c r="E23" s="1">
        <v>0</v>
      </c>
      <c r="F23" s="1">
        <v>0</v>
      </c>
      <c r="G23" s="2">
        <f t="shared" si="0"/>
        <v>30681.911479999995</v>
      </c>
      <c r="H23" s="2">
        <f t="shared" si="1"/>
        <v>0.16999999998370185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70842</v>
      </c>
      <c r="D25" s="1">
        <f>'PR-RAS'!E29</f>
        <v>126203.64</v>
      </c>
      <c r="E25" s="1">
        <v>0</v>
      </c>
      <c r="F25" s="1">
        <v>0</v>
      </c>
      <c r="G25" s="2">
        <f t="shared" si="0"/>
        <v>7757.9827200000009</v>
      </c>
      <c r="H25" s="2">
        <f t="shared" si="1"/>
        <v>0.36000000000058208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70842</v>
      </c>
      <c r="D27" s="1">
        <f>'PR-RAS'!E31</f>
        <v>126203.64</v>
      </c>
      <c r="E27" s="1">
        <v>0</v>
      </c>
      <c r="F27" s="1">
        <v>0</v>
      </c>
      <c r="G27" s="2">
        <f t="shared" si="0"/>
        <v>8404.48128</v>
      </c>
      <c r="H27" s="2">
        <f t="shared" si="1"/>
        <v>0.36000000000058208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4840281</v>
      </c>
      <c r="D46" s="1">
        <f>'PR-RAS'!E50</f>
        <v>12156969.899999999</v>
      </c>
      <c r="E46" s="1">
        <v>0</v>
      </c>
      <c r="F46" s="1">
        <v>0</v>
      </c>
      <c r="G46" s="2">
        <f t="shared" si="0"/>
        <v>1311939.9359999998</v>
      </c>
      <c r="H46" s="2">
        <f t="shared" si="1"/>
        <v>0.10000000149011612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1694825</v>
      </c>
      <c r="D50" s="1">
        <f>'PR-RAS'!E54</f>
        <v>5535487.3099999996</v>
      </c>
      <c r="E50" s="1">
        <v>0</v>
      </c>
      <c r="F50" s="1">
        <v>0</v>
      </c>
      <c r="G50" s="2">
        <f t="shared" si="0"/>
        <v>625524.18137999997</v>
      </c>
      <c r="H50" s="2">
        <f t="shared" si="1"/>
        <v>0.30999999959021807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850722</v>
      </c>
      <c r="D53" s="1">
        <f>'PR-RAS'!E57</f>
        <v>1660270.8</v>
      </c>
      <c r="E53" s="1">
        <v>0</v>
      </c>
      <c r="F53" s="1">
        <v>0</v>
      </c>
      <c r="G53" s="2">
        <f t="shared" si="0"/>
        <v>216905.7072</v>
      </c>
      <c r="H53" s="2">
        <f t="shared" si="1"/>
        <v>0.19999999995343387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844103</v>
      </c>
      <c r="D54" s="1">
        <f>'PR-RAS'!E58</f>
        <v>3875216.51</v>
      </c>
      <c r="E54" s="1">
        <v>0</v>
      </c>
      <c r="F54" s="1">
        <v>0</v>
      </c>
      <c r="G54" s="2">
        <f t="shared" si="0"/>
        <v>455510.40905999998</v>
      </c>
      <c r="H54" s="2">
        <f t="shared" si="1"/>
        <v>0.49000000022351742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2815836</v>
      </c>
      <c r="D55" s="1">
        <f>'PR-RAS'!E59</f>
        <v>2848065.33</v>
      </c>
      <c r="E55" s="1">
        <v>0</v>
      </c>
      <c r="F55" s="1">
        <v>0</v>
      </c>
      <c r="G55" s="2">
        <f t="shared" si="0"/>
        <v>459646.19964000001</v>
      </c>
      <c r="H55" s="2">
        <f t="shared" si="1"/>
        <v>0.33000000007450581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2815836</v>
      </c>
      <c r="D56" s="1">
        <f>'PR-RAS'!E60</f>
        <v>2745048.6</v>
      </c>
      <c r="E56" s="1">
        <v>0</v>
      </c>
      <c r="F56" s="1">
        <v>0</v>
      </c>
      <c r="G56" s="2">
        <f t="shared" si="0"/>
        <v>456826.326</v>
      </c>
      <c r="H56" s="2">
        <f t="shared" si="1"/>
        <v>0.39999999990686774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103016.73</v>
      </c>
      <c r="E57" s="1">
        <v>0</v>
      </c>
      <c r="F57" s="1">
        <v>0</v>
      </c>
      <c r="G57" s="2">
        <f t="shared" si="0"/>
        <v>11537.87376</v>
      </c>
      <c r="H57" s="2">
        <f t="shared" si="1"/>
        <v>0.27000000000407454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29620</v>
      </c>
      <c r="D58" s="1">
        <f>'PR-RAS'!E62</f>
        <v>514888.55</v>
      </c>
      <c r="E58" s="1">
        <v>0</v>
      </c>
      <c r="F58" s="1">
        <v>0</v>
      </c>
      <c r="G58" s="2">
        <f t="shared" si="0"/>
        <v>60385.63470000001</v>
      </c>
      <c r="H58" s="2">
        <f t="shared" si="1"/>
        <v>0.45000000001164153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29620</v>
      </c>
      <c r="D59" s="1">
        <f>'PR-RAS'!E63</f>
        <v>514888.55</v>
      </c>
      <c r="E59" s="1">
        <v>0</v>
      </c>
      <c r="F59" s="1">
        <v>0</v>
      </c>
      <c r="G59" s="2">
        <f t="shared" si="0"/>
        <v>61445.031800000012</v>
      </c>
      <c r="H59" s="2">
        <f t="shared" si="1"/>
        <v>0.45000000001164153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300000</v>
      </c>
      <c r="D64" s="1">
        <f>'PR-RAS'!E68</f>
        <v>0</v>
      </c>
      <c r="E64" s="1">
        <v>0</v>
      </c>
      <c r="F64" s="1">
        <v>0</v>
      </c>
      <c r="G64" s="2">
        <f t="shared" si="0"/>
        <v>18900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300000</v>
      </c>
      <c r="D66" s="1">
        <f>'PR-RAS'!E70</f>
        <v>0</v>
      </c>
      <c r="E66" s="1">
        <v>0</v>
      </c>
      <c r="F66" s="1">
        <v>0</v>
      </c>
      <c r="G66" s="2">
        <f t="shared" si="0"/>
        <v>19500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3258528.71</v>
      </c>
      <c r="E70" s="1">
        <v>0</v>
      </c>
      <c r="F70" s="1">
        <v>0</v>
      </c>
      <c r="G70" s="2">
        <f t="shared" si="0"/>
        <v>449676.96198000002</v>
      </c>
      <c r="H70" s="2">
        <f t="shared" si="1"/>
        <v>0.2900000000372529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3258528.71</v>
      </c>
      <c r="E72" s="1">
        <v>0</v>
      </c>
      <c r="F72" s="1">
        <v>0</v>
      </c>
      <c r="G72" s="2">
        <f t="shared" si="0"/>
        <v>462711.07681999996</v>
      </c>
      <c r="H72" s="2">
        <f t="shared" si="1"/>
        <v>0.2900000000372529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4017347</v>
      </c>
      <c r="D78" s="1">
        <f>'PR-RAS'!E82</f>
        <v>8737604.6500000004</v>
      </c>
      <c r="E78" s="1">
        <v>0</v>
      </c>
      <c r="F78" s="1">
        <v>0</v>
      </c>
      <c r="G78" s="2">
        <f t="shared" si="0"/>
        <v>1654926.8351</v>
      </c>
      <c r="H78" s="2">
        <f t="shared" si="1"/>
        <v>0.34999999962747097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251442</v>
      </c>
      <c r="D79" s="1">
        <f>'PR-RAS'!E83</f>
        <v>51425.149999999994</v>
      </c>
      <c r="E79" s="1">
        <v>0</v>
      </c>
      <c r="F79" s="1">
        <v>0</v>
      </c>
      <c r="G79" s="2">
        <f t="shared" si="0"/>
        <v>27634.7994</v>
      </c>
      <c r="H79" s="2">
        <f t="shared" si="1"/>
        <v>0.14999999999417923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v>
      </c>
      <c r="D81" s="1">
        <f>'PR-RAS'!E85</f>
        <v>59.95</v>
      </c>
      <c r="E81" s="1">
        <v>0</v>
      </c>
      <c r="F81" s="1">
        <v>0</v>
      </c>
      <c r="G81" s="2">
        <f t="shared" si="0"/>
        <v>10.232000000000001</v>
      </c>
      <c r="H81" s="2">
        <f t="shared" si="1"/>
        <v>4.9999999999997158E-2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251434</v>
      </c>
      <c r="D84" s="1">
        <f>'PR-RAS'!E88</f>
        <v>51365.2</v>
      </c>
      <c r="E84" s="1">
        <v>0</v>
      </c>
      <c r="F84" s="1">
        <v>0</v>
      </c>
      <c r="G84" s="2">
        <f t="shared" si="0"/>
        <v>29395.645200000003</v>
      </c>
      <c r="H84" s="2">
        <f t="shared" si="1"/>
        <v>0.19999999999708962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3765905</v>
      </c>
      <c r="D87" s="1">
        <f>'PR-RAS'!E91</f>
        <v>8686179.5</v>
      </c>
      <c r="E87" s="1">
        <v>0</v>
      </c>
      <c r="F87" s="1">
        <v>0</v>
      </c>
      <c r="G87" s="2">
        <f t="shared" si="0"/>
        <v>1817890.7039999999</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28861</v>
      </c>
      <c r="D88" s="1">
        <f>'PR-RAS'!E92</f>
        <v>15100</v>
      </c>
      <c r="E88" s="1">
        <v>0</v>
      </c>
      <c r="F88" s="1">
        <v>0</v>
      </c>
      <c r="G88" s="2">
        <f t="shared" si="0"/>
        <v>5138.3069999999998</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30384</v>
      </c>
      <c r="D89" s="1">
        <f>'PR-RAS'!E93</f>
        <v>63376.15</v>
      </c>
      <c r="E89" s="1">
        <v>0</v>
      </c>
      <c r="F89" s="1">
        <v>0</v>
      </c>
      <c r="G89" s="2">
        <f t="shared" si="0"/>
        <v>13827.994399999998</v>
      </c>
      <c r="H89" s="2">
        <f t="shared" si="1"/>
        <v>0.15000000000145519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3703488</v>
      </c>
      <c r="D90" s="1">
        <f>'PR-RAS'!E94</f>
        <v>8595915.5099999998</v>
      </c>
      <c r="E90" s="1">
        <v>0</v>
      </c>
      <c r="F90" s="1">
        <v>0</v>
      </c>
      <c r="G90" s="2">
        <f t="shared" si="0"/>
        <v>1859683.3927799999</v>
      </c>
      <c r="H90" s="2">
        <f t="shared" si="1"/>
        <v>0.49000000022351742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3172</v>
      </c>
      <c r="D93" s="1">
        <f>'PR-RAS'!E97</f>
        <v>11787.84</v>
      </c>
      <c r="E93" s="1">
        <v>0</v>
      </c>
      <c r="F93" s="1">
        <v>0</v>
      </c>
      <c r="G93" s="2">
        <f t="shared" si="0"/>
        <v>2460.78656</v>
      </c>
      <c r="H93" s="2">
        <f t="shared" si="1"/>
        <v>0.15999999999985448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296031</v>
      </c>
      <c r="D102" s="1">
        <f>'PR-RAS'!E106</f>
        <v>717684.84999999986</v>
      </c>
      <c r="E102" s="1">
        <v>0</v>
      </c>
      <c r="F102" s="1">
        <v>0</v>
      </c>
      <c r="G102" s="2">
        <f t="shared" si="0"/>
        <v>174871.47069999998</v>
      </c>
      <c r="H102" s="2">
        <f t="shared" si="1"/>
        <v>0.15000000013969839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131404</v>
      </c>
      <c r="D103" s="1">
        <f>'PR-RAS'!E107</f>
        <v>123339.32</v>
      </c>
      <c r="E103" s="1">
        <v>0</v>
      </c>
      <c r="F103" s="1">
        <v>0</v>
      </c>
      <c r="G103" s="2">
        <f t="shared" si="0"/>
        <v>38564.429279999997</v>
      </c>
      <c r="H103" s="2">
        <f t="shared" si="1"/>
        <v>0.32000000000698492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1282</v>
      </c>
      <c r="D106" s="1">
        <f>'PR-RAS'!E110</f>
        <v>42.94</v>
      </c>
      <c r="E106" s="1">
        <v>0</v>
      </c>
      <c r="F106" s="1">
        <v>0</v>
      </c>
      <c r="G106" s="2">
        <f t="shared" si="0"/>
        <v>143.62739999999999</v>
      </c>
      <c r="H106" s="2">
        <f t="shared" si="1"/>
        <v>6.0000000000002274E-2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130122</v>
      </c>
      <c r="D107" s="1">
        <f>'PR-RAS'!E111</f>
        <v>123296.38</v>
      </c>
      <c r="E107" s="1">
        <v>0</v>
      </c>
      <c r="F107" s="1">
        <v>0</v>
      </c>
      <c r="G107" s="2">
        <f t="shared" si="0"/>
        <v>39931.764560000003</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16307</v>
      </c>
      <c r="D108" s="1">
        <f>'PR-RAS'!E112</f>
        <v>412301.07999999996</v>
      </c>
      <c r="E108" s="1">
        <v>0</v>
      </c>
      <c r="F108" s="1">
        <v>0</v>
      </c>
      <c r="G108" s="2">
        <f t="shared" si="0"/>
        <v>89977.280119999996</v>
      </c>
      <c r="H108" s="2">
        <f t="shared" si="1"/>
        <v>7.9999999958090484E-2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2990</v>
      </c>
      <c r="D110" s="1">
        <f>'PR-RAS'!E114</f>
        <v>3875.25</v>
      </c>
      <c r="E110" s="1">
        <v>0</v>
      </c>
      <c r="F110" s="1">
        <v>0</v>
      </c>
      <c r="G110" s="2">
        <f t="shared" si="0"/>
        <v>1170.7145</v>
      </c>
      <c r="H110" s="2">
        <f t="shared" si="1"/>
        <v>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1589</v>
      </c>
      <c r="D111" s="1">
        <f>'PR-RAS'!E115</f>
        <v>504.72</v>
      </c>
      <c r="E111" s="1">
        <v>0</v>
      </c>
      <c r="F111" s="1">
        <v>0</v>
      </c>
      <c r="G111" s="2">
        <f t="shared" si="0"/>
        <v>285.82839999999999</v>
      </c>
      <c r="H111" s="2">
        <f t="shared" si="1"/>
        <v>0.27999999999997272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11728</v>
      </c>
      <c r="D113" s="1">
        <f>'PR-RAS'!E117</f>
        <v>407921.11</v>
      </c>
      <c r="E113" s="1">
        <v>0</v>
      </c>
      <c r="F113" s="1">
        <v>0</v>
      </c>
      <c r="G113" s="2">
        <f t="shared" si="0"/>
        <v>92687.86464</v>
      </c>
      <c r="H113" s="2">
        <f t="shared" si="1"/>
        <v>0.10999999998603016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148320</v>
      </c>
      <c r="D116" s="1">
        <f>'PR-RAS'!E120</f>
        <v>182044.45</v>
      </c>
      <c r="E116" s="1">
        <v>0</v>
      </c>
      <c r="F116" s="1">
        <v>0</v>
      </c>
      <c r="G116" s="2">
        <f t="shared" si="0"/>
        <v>58927.023500000003</v>
      </c>
      <c r="H116" s="2">
        <f t="shared" si="1"/>
        <v>0.45000000001164153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29012</v>
      </c>
      <c r="D117" s="1">
        <f>'PR-RAS'!E121</f>
        <v>58191.12</v>
      </c>
      <c r="E117" s="1">
        <v>0</v>
      </c>
      <c r="F117" s="1">
        <v>0</v>
      </c>
      <c r="G117" s="2">
        <f t="shared" si="0"/>
        <v>16865.73184</v>
      </c>
      <c r="H117" s="2">
        <f t="shared" si="1"/>
        <v>0.12000000000261934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119308</v>
      </c>
      <c r="D118" s="1">
        <f>'PR-RAS'!E122</f>
        <v>123853.33</v>
      </c>
      <c r="E118" s="1">
        <v>0</v>
      </c>
      <c r="F118" s="1">
        <v>0</v>
      </c>
      <c r="G118" s="2">
        <f t="shared" si="0"/>
        <v>42940.715220000006</v>
      </c>
      <c r="H118" s="2">
        <f t="shared" si="1"/>
        <v>0.33000000000174623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16069</v>
      </c>
      <c r="D120" s="1">
        <f>'PR-RAS'!E124</f>
        <v>12184.58</v>
      </c>
      <c r="E120" s="1">
        <v>0</v>
      </c>
      <c r="F120" s="1">
        <v>0</v>
      </c>
      <c r="G120" s="2">
        <f t="shared" si="0"/>
        <v>4812.1410400000004</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11469</v>
      </c>
      <c r="D121" s="1">
        <f>'PR-RAS'!E125</f>
        <v>12184.58</v>
      </c>
      <c r="E121" s="1">
        <v>0</v>
      </c>
      <c r="F121" s="1">
        <v>0</v>
      </c>
      <c r="G121" s="2">
        <f t="shared" si="0"/>
        <v>4300.5792000000001</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11469</v>
      </c>
      <c r="D123" s="1">
        <f>'PR-RAS'!E127</f>
        <v>12184.58</v>
      </c>
      <c r="E123" s="1">
        <v>0</v>
      </c>
      <c r="F123" s="1">
        <v>0</v>
      </c>
      <c r="G123" s="2">
        <f t="shared" si="0"/>
        <v>4372.2555200000006</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4600</v>
      </c>
      <c r="D124" s="1">
        <f>'PR-RAS'!E128</f>
        <v>0</v>
      </c>
      <c r="E124" s="1">
        <v>0</v>
      </c>
      <c r="F124" s="1">
        <v>0</v>
      </c>
      <c r="G124" s="2">
        <f t="shared" si="0"/>
        <v>565.79999999999995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4600</v>
      </c>
      <c r="D125" s="1">
        <f>'PR-RAS'!E129</f>
        <v>0</v>
      </c>
      <c r="E125" s="1">
        <v>0</v>
      </c>
      <c r="F125" s="1">
        <v>0</v>
      </c>
      <c r="G125" s="2">
        <f t="shared" si="0"/>
        <v>570.4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1300</v>
      </c>
      <c r="D135" s="1">
        <f>'PR-RAS'!E139</f>
        <v>2292.7199999999998</v>
      </c>
      <c r="E135" s="1">
        <v>0</v>
      </c>
      <c r="F135" s="1">
        <v>0</v>
      </c>
      <c r="G135" s="2">
        <f t="shared" si="0"/>
        <v>788.64895999999999</v>
      </c>
      <c r="H135" s="2">
        <f t="shared" si="1"/>
        <v>0.28000000000020009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1300</v>
      </c>
      <c r="D136" s="1">
        <f>'PR-RAS'!E140</f>
        <v>2292.7199999999998</v>
      </c>
      <c r="E136" s="1">
        <v>0</v>
      </c>
      <c r="F136" s="1">
        <v>0</v>
      </c>
      <c r="G136" s="2">
        <f t="shared" si="0"/>
        <v>794.53440000000001</v>
      </c>
      <c r="H136" s="2">
        <f t="shared" si="1"/>
        <v>0.28000000000020009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1300</v>
      </c>
      <c r="D145" s="1">
        <f>'PR-RAS'!E149</f>
        <v>2292.7199999999998</v>
      </c>
      <c r="E145" s="1">
        <v>0</v>
      </c>
      <c r="F145" s="1">
        <v>0</v>
      </c>
      <c r="G145" s="2">
        <f t="shared" si="0"/>
        <v>847.50335999999993</v>
      </c>
      <c r="H145" s="2">
        <f t="shared" si="1"/>
        <v>0.28000000000020009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5959426</v>
      </c>
      <c r="D147" s="1">
        <f>'PR-RAS'!E151</f>
        <v>8814858.0999999996</v>
      </c>
      <c r="E147" s="1">
        <v>0</v>
      </c>
      <c r="F147" s="1">
        <v>0</v>
      </c>
      <c r="G147" s="2">
        <f t="shared" si="0"/>
        <v>3444014.7611999996</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596066</v>
      </c>
      <c r="D148" s="1">
        <f>'PR-RAS'!E152</f>
        <v>731354.59000000008</v>
      </c>
      <c r="E148" s="1">
        <v>0</v>
      </c>
      <c r="F148" s="1">
        <v>0</v>
      </c>
      <c r="G148" s="2">
        <f t="shared" si="0"/>
        <v>302639.95146000001</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465207</v>
      </c>
      <c r="D149" s="1">
        <f>'PR-RAS'!E153</f>
        <v>567042.52</v>
      </c>
      <c r="E149" s="1">
        <v>0</v>
      </c>
      <c r="F149" s="1">
        <v>0</v>
      </c>
      <c r="G149" s="2">
        <f t="shared" si="0"/>
        <v>236695.22191999998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465207</v>
      </c>
      <c r="D150" s="1">
        <f>'PR-RAS'!E154</f>
        <v>567042.52</v>
      </c>
      <c r="E150" s="1">
        <v>0</v>
      </c>
      <c r="F150" s="1">
        <v>0</v>
      </c>
      <c r="G150" s="2">
        <f t="shared" si="0"/>
        <v>238294.51395999998</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54100</v>
      </c>
      <c r="D154" s="1">
        <f>'PR-RAS'!E158</f>
        <v>70750</v>
      </c>
      <c r="E154" s="1">
        <v>0</v>
      </c>
      <c r="F154" s="1">
        <v>0</v>
      </c>
      <c r="G154" s="2">
        <f t="shared" si="0"/>
        <v>29926.799999999999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76759</v>
      </c>
      <c r="D155" s="1">
        <f>'PR-RAS'!E159</f>
        <v>93562.07</v>
      </c>
      <c r="E155" s="1">
        <v>0</v>
      </c>
      <c r="F155" s="1">
        <v>0</v>
      </c>
      <c r="G155" s="2">
        <f t="shared" si="0"/>
        <v>40638.003560000005</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76759</v>
      </c>
      <c r="D157" s="1">
        <f>'PR-RAS'!E161</f>
        <v>93562.07</v>
      </c>
      <c r="E157" s="1">
        <v>0</v>
      </c>
      <c r="F157" s="1">
        <v>0</v>
      </c>
      <c r="G157" s="2">
        <f t="shared" si="0"/>
        <v>41165.769840000001</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2394119</v>
      </c>
      <c r="D159" s="1">
        <f>'PR-RAS'!E163</f>
        <v>2626253.9</v>
      </c>
      <c r="E159" s="1">
        <v>0</v>
      </c>
      <c r="F159" s="1">
        <v>0</v>
      </c>
      <c r="G159" s="2">
        <f t="shared" si="0"/>
        <v>1208167.0344</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34420</v>
      </c>
      <c r="D160" s="1">
        <f>'PR-RAS'!E164</f>
        <v>41040</v>
      </c>
      <c r="E160" s="1">
        <v>0</v>
      </c>
      <c r="F160" s="1">
        <v>0</v>
      </c>
      <c r="G160" s="2">
        <f t="shared" si="0"/>
        <v>18523.5</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33240</v>
      </c>
      <c r="D162" s="1">
        <f>'PR-RAS'!E166</f>
        <v>36675</v>
      </c>
      <c r="E162" s="1">
        <v>0</v>
      </c>
      <c r="F162" s="1">
        <v>0</v>
      </c>
      <c r="G162" s="2">
        <f t="shared" si="0"/>
        <v>17160.990000000002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1180</v>
      </c>
      <c r="D163" s="1">
        <f>'PR-RAS'!E167</f>
        <v>4365</v>
      </c>
      <c r="E163" s="1">
        <v>0</v>
      </c>
      <c r="F163" s="1">
        <v>0</v>
      </c>
      <c r="G163" s="2">
        <f t="shared" si="0"/>
        <v>1605.42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452650</v>
      </c>
      <c r="D165" s="1">
        <f>'PR-RAS'!E169</f>
        <v>517866.92</v>
      </c>
      <c r="E165" s="1">
        <v>0</v>
      </c>
      <c r="F165" s="1">
        <v>0</v>
      </c>
      <c r="G165" s="2">
        <f t="shared" si="0"/>
        <v>244094.94975999999</v>
      </c>
      <c r="H165" s="2">
        <f t="shared" si="1"/>
        <v>8.0000000016298145E-2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27529</v>
      </c>
      <c r="D166" s="1">
        <f>'PR-RAS'!E170</f>
        <v>41901.9</v>
      </c>
      <c r="E166" s="1">
        <v>0</v>
      </c>
      <c r="F166" s="1">
        <v>0</v>
      </c>
      <c r="G166" s="2">
        <f t="shared" si="0"/>
        <v>18369.912</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4901</v>
      </c>
      <c r="D167" s="1">
        <f>'PR-RAS'!E171</f>
        <v>20134.849999999999</v>
      </c>
      <c r="E167" s="1">
        <v>0</v>
      </c>
      <c r="F167" s="1">
        <v>0</v>
      </c>
      <c r="G167" s="2">
        <f t="shared" si="0"/>
        <v>7498.3361999999997</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301987</v>
      </c>
      <c r="D168" s="1">
        <f>'PR-RAS'!E172</f>
        <v>336185.49</v>
      </c>
      <c r="E168" s="1">
        <v>0</v>
      </c>
      <c r="F168" s="1">
        <v>0</v>
      </c>
      <c r="G168" s="2">
        <f t="shared" si="0"/>
        <v>162717.78266</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103388</v>
      </c>
      <c r="D169" s="1">
        <f>'PR-RAS'!E173</f>
        <v>100957.05</v>
      </c>
      <c r="E169" s="1">
        <v>0</v>
      </c>
      <c r="F169" s="1">
        <v>0</v>
      </c>
      <c r="G169" s="2">
        <f t="shared" si="0"/>
        <v>51290.752800000002</v>
      </c>
      <c r="H169" s="2">
        <f t="shared" si="1"/>
        <v>5.0000000002910383E-2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12486</v>
      </c>
      <c r="D170" s="1">
        <f>'PR-RAS'!E174</f>
        <v>16919.71</v>
      </c>
      <c r="E170" s="1">
        <v>0</v>
      </c>
      <c r="F170" s="1">
        <v>0</v>
      </c>
      <c r="G170" s="2">
        <f t="shared" si="0"/>
        <v>7828.9959800000006</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2359</v>
      </c>
      <c r="D172" s="1">
        <f>'PR-RAS'!E176</f>
        <v>1767.92</v>
      </c>
      <c r="E172" s="1">
        <v>0</v>
      </c>
      <c r="F172" s="1">
        <v>0</v>
      </c>
      <c r="G172" s="2">
        <f t="shared" si="0"/>
        <v>1008.0176400000001</v>
      </c>
      <c r="H172" s="2">
        <f t="shared" si="1"/>
        <v>7.999999999992724E-2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1660699</v>
      </c>
      <c r="D173" s="1">
        <f>'PR-RAS'!E177</f>
        <v>1782498.8299999998</v>
      </c>
      <c r="E173" s="1">
        <v>0</v>
      </c>
      <c r="F173" s="1">
        <v>0</v>
      </c>
      <c r="G173" s="2">
        <f t="shared" si="0"/>
        <v>898819.82551999995</v>
      </c>
      <c r="H173" s="2">
        <f t="shared" si="1"/>
        <v>0.17000000015832484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55484</v>
      </c>
      <c r="D174" s="1">
        <f>'PR-RAS'!E178</f>
        <v>56611.21</v>
      </c>
      <c r="E174" s="1">
        <v>0</v>
      </c>
      <c r="F174" s="1">
        <v>0</v>
      </c>
      <c r="G174" s="2">
        <f t="shared" si="0"/>
        <v>29186.210659999993</v>
      </c>
      <c r="H174" s="2">
        <f t="shared" si="1"/>
        <v>0.20999999999912689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1181654</v>
      </c>
      <c r="D175" s="1">
        <f>'PR-RAS'!E179</f>
        <v>1293014.8500000001</v>
      </c>
      <c r="E175" s="1">
        <v>0</v>
      </c>
      <c r="F175" s="1">
        <v>0</v>
      </c>
      <c r="G175" s="2">
        <f t="shared" si="0"/>
        <v>655576.96380000003</v>
      </c>
      <c r="H175" s="2">
        <f t="shared" si="1"/>
        <v>0.14999999990686774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76962</v>
      </c>
      <c r="D176" s="1">
        <f>'PR-RAS'!E180</f>
        <v>120907.7</v>
      </c>
      <c r="E176" s="1">
        <v>0</v>
      </c>
      <c r="F176" s="1">
        <v>0</v>
      </c>
      <c r="G176" s="2">
        <f t="shared" si="0"/>
        <v>55786.044999999998</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78629</v>
      </c>
      <c r="D177" s="1">
        <f>'PR-RAS'!E181</f>
        <v>44597.27</v>
      </c>
      <c r="E177" s="1">
        <v>0</v>
      </c>
      <c r="F177" s="1">
        <v>0</v>
      </c>
      <c r="G177" s="2">
        <f t="shared" si="0"/>
        <v>29536.943039999995</v>
      </c>
      <c r="H177" s="2">
        <f t="shared" si="1"/>
        <v>0.26999999999679858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247</v>
      </c>
      <c r="D178" s="1">
        <f>'PR-RAS'!E182</f>
        <v>3347.98</v>
      </c>
      <c r="E178" s="1">
        <v>0</v>
      </c>
      <c r="F178" s="1">
        <v>0</v>
      </c>
      <c r="G178" s="2">
        <f t="shared" si="0"/>
        <v>1228.90392</v>
      </c>
      <c r="H178" s="2">
        <f t="shared" si="1"/>
        <v>1.999999999998181E-2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16096</v>
      </c>
      <c r="D179" s="1">
        <f>'PR-RAS'!E183</f>
        <v>22880</v>
      </c>
      <c r="E179" s="1">
        <v>0</v>
      </c>
      <c r="F179" s="1">
        <v>0</v>
      </c>
      <c r="G179" s="2">
        <f t="shared" si="0"/>
        <v>11010.367999999999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133681</v>
      </c>
      <c r="D180" s="1">
        <f>'PR-RAS'!E184</f>
        <v>120077.4</v>
      </c>
      <c r="E180" s="1">
        <v>0</v>
      </c>
      <c r="F180" s="1">
        <v>0</v>
      </c>
      <c r="G180" s="2">
        <f t="shared" si="0"/>
        <v>66916.608199999988</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26055</v>
      </c>
      <c r="D181" s="1">
        <f>'PR-RAS'!E185</f>
        <v>29197.22</v>
      </c>
      <c r="E181" s="1">
        <v>0</v>
      </c>
      <c r="F181" s="1">
        <v>0</v>
      </c>
      <c r="G181" s="2">
        <f t="shared" si="0"/>
        <v>15200.8992</v>
      </c>
      <c r="H181" s="2">
        <f t="shared" si="1"/>
        <v>0.22000000000116415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91891</v>
      </c>
      <c r="D182" s="1">
        <f>'PR-RAS'!E186</f>
        <v>91865.2</v>
      </c>
      <c r="E182" s="1">
        <v>0</v>
      </c>
      <c r="F182" s="1">
        <v>0</v>
      </c>
      <c r="G182" s="2">
        <f t="shared" si="0"/>
        <v>49887.473400000003</v>
      </c>
      <c r="H182" s="2">
        <f t="shared" si="1"/>
        <v>0.19999999999708962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246350</v>
      </c>
      <c r="D184" s="1">
        <f>'PR-RAS'!E188</f>
        <v>284848.15000000002</v>
      </c>
      <c r="E184" s="1">
        <v>0</v>
      </c>
      <c r="F184" s="1">
        <v>0</v>
      </c>
      <c r="G184" s="2">
        <f t="shared" si="0"/>
        <v>149336.47289999999</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110327</v>
      </c>
      <c r="D185" s="1">
        <f>'PR-RAS'!E189</f>
        <v>111897.13</v>
      </c>
      <c r="E185" s="1">
        <v>0</v>
      </c>
      <c r="F185" s="1">
        <v>0</v>
      </c>
      <c r="G185" s="2">
        <f t="shared" si="0"/>
        <v>61478.311840000002</v>
      </c>
      <c r="H185" s="2">
        <f t="shared" si="1"/>
        <v>0.13000000000465661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2842</v>
      </c>
      <c r="D186" s="1">
        <f>'PR-RAS'!E190</f>
        <v>2841.69</v>
      </c>
      <c r="E186" s="1">
        <v>0</v>
      </c>
      <c r="F186" s="1">
        <v>0</v>
      </c>
      <c r="G186" s="2">
        <f t="shared" si="0"/>
        <v>1577.1953000000001</v>
      </c>
      <c r="H186" s="2">
        <f t="shared" si="1"/>
        <v>0.30999999999994543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7277</v>
      </c>
      <c r="D187" s="1">
        <f>'PR-RAS'!E191</f>
        <v>24005.21</v>
      </c>
      <c r="E187" s="1">
        <v>0</v>
      </c>
      <c r="F187" s="1">
        <v>0</v>
      </c>
      <c r="G187" s="2">
        <f t="shared" si="0"/>
        <v>10283.46012</v>
      </c>
      <c r="H187" s="2">
        <f t="shared" si="1"/>
        <v>0.20999999999912689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12000</v>
      </c>
      <c r="E188" s="1">
        <v>0</v>
      </c>
      <c r="F188" s="1">
        <v>0</v>
      </c>
      <c r="G188" s="2">
        <f t="shared" si="0"/>
        <v>4488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23945</v>
      </c>
      <c r="D189" s="1">
        <f>'PR-RAS'!E193</f>
        <v>20608.13</v>
      </c>
      <c r="E189" s="1">
        <v>0</v>
      </c>
      <c r="F189" s="1">
        <v>0</v>
      </c>
      <c r="G189" s="2">
        <f t="shared" si="0"/>
        <v>12250.31688</v>
      </c>
      <c r="H189" s="2">
        <f t="shared" si="1"/>
        <v>0.13000000000101863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101959</v>
      </c>
      <c r="D191" s="1">
        <f>'PR-RAS'!E195</f>
        <v>113495.99</v>
      </c>
      <c r="E191" s="1">
        <v>0</v>
      </c>
      <c r="F191" s="1">
        <v>0</v>
      </c>
      <c r="G191" s="2">
        <f t="shared" si="0"/>
        <v>62500.686199999996</v>
      </c>
      <c r="H191" s="2">
        <f t="shared" si="1"/>
        <v>9.9999999947613105E-3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114670</v>
      </c>
      <c r="D192" s="1">
        <f>'PR-RAS'!E196</f>
        <v>45958.67</v>
      </c>
      <c r="E192" s="1">
        <v>0</v>
      </c>
      <c r="F192" s="1">
        <v>0</v>
      </c>
      <c r="G192" s="2">
        <f t="shared" si="0"/>
        <v>39458.181940000002</v>
      </c>
      <c r="H192" s="2">
        <f t="shared" si="1"/>
        <v>0.33000000000174623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65611</v>
      </c>
      <c r="D198" s="1">
        <f>'PR-RAS'!E202</f>
        <v>35968.33</v>
      </c>
      <c r="E198" s="1">
        <v>0</v>
      </c>
      <c r="F198" s="1">
        <v>0</v>
      </c>
      <c r="G198" s="2">
        <f t="shared" si="0"/>
        <v>27096.889020000002</v>
      </c>
      <c r="H198" s="2">
        <f t="shared" si="1"/>
        <v>0.33000000000174623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65611</v>
      </c>
      <c r="D201" s="1">
        <f>'PR-RAS'!E205</f>
        <v>35968.33</v>
      </c>
      <c r="E201" s="1">
        <v>0</v>
      </c>
      <c r="F201" s="1">
        <v>0</v>
      </c>
      <c r="G201" s="2">
        <f t="shared" si="0"/>
        <v>27509.532000000003</v>
      </c>
      <c r="H201" s="2">
        <f t="shared" si="1"/>
        <v>0.33000000000174623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49059</v>
      </c>
      <c r="D206" s="1">
        <f>'PR-RAS'!E210</f>
        <v>9990.34</v>
      </c>
      <c r="E206" s="1">
        <v>0</v>
      </c>
      <c r="F206" s="1">
        <v>0</v>
      </c>
      <c r="G206" s="2">
        <f t="shared" si="0"/>
        <v>14153.134399999997</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9381</v>
      </c>
      <c r="D207" s="1">
        <f>'PR-RAS'!E211</f>
        <v>9781.02</v>
      </c>
      <c r="E207" s="1">
        <v>0</v>
      </c>
      <c r="F207" s="1">
        <v>0</v>
      </c>
      <c r="G207" s="2">
        <f t="shared" si="0"/>
        <v>5962.2662399999999</v>
      </c>
      <c r="H207" s="2">
        <f t="shared" si="1"/>
        <v>2.0000000000436557E-2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21678</v>
      </c>
      <c r="D209" s="1">
        <f>'PR-RAS'!E213</f>
        <v>209.32</v>
      </c>
      <c r="E209" s="1">
        <v>0</v>
      </c>
      <c r="F209" s="1">
        <v>0</v>
      </c>
      <c r="G209" s="2">
        <f t="shared" si="0"/>
        <v>4596.1011199999994</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18000</v>
      </c>
      <c r="D210" s="1">
        <f>'PR-RAS'!E214</f>
        <v>0</v>
      </c>
      <c r="E210" s="1">
        <v>0</v>
      </c>
      <c r="F210" s="1">
        <v>0</v>
      </c>
      <c r="G210" s="2">
        <f t="shared" si="0"/>
        <v>3762</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979921.58</v>
      </c>
      <c r="E211" s="1">
        <v>0</v>
      </c>
      <c r="F211" s="1">
        <v>0</v>
      </c>
      <c r="G211" s="2">
        <f t="shared" si="0"/>
        <v>411567.06359999999</v>
      </c>
      <c r="H211" s="2">
        <f t="shared" si="1"/>
        <v>0.42000000004190952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979921.58</v>
      </c>
      <c r="E215" s="1">
        <v>0</v>
      </c>
      <c r="F215" s="1">
        <v>0</v>
      </c>
      <c r="G215" s="2">
        <f t="shared" si="0"/>
        <v>419406.43623999995</v>
      </c>
      <c r="H215" s="2">
        <f t="shared" si="1"/>
        <v>0.42000000004190952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979921.58</v>
      </c>
      <c r="E218" s="1">
        <v>0</v>
      </c>
      <c r="F218" s="1">
        <v>0</v>
      </c>
      <c r="G218" s="2">
        <f t="shared" si="0"/>
        <v>425285.96571999998</v>
      </c>
      <c r="H218" s="2">
        <f t="shared" si="1"/>
        <v>0.42000000004190952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46707</v>
      </c>
      <c r="D220" s="1">
        <f>'PR-RAS'!E224</f>
        <v>2548754.5999999996</v>
      </c>
      <c r="E220" s="1">
        <v>0</v>
      </c>
      <c r="F220" s="1">
        <v>0</v>
      </c>
      <c r="G220" s="2">
        <f t="shared" si="0"/>
        <v>1126583.3477999999</v>
      </c>
      <c r="H220" s="2">
        <f t="shared" si="1"/>
        <v>0.40000000037252903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2078769.81</v>
      </c>
      <c r="E221" s="1">
        <v>0</v>
      </c>
      <c r="F221" s="1">
        <v>0</v>
      </c>
      <c r="G221" s="2">
        <f t="shared" si="0"/>
        <v>914658.71640000003</v>
      </c>
      <c r="H221" s="2">
        <f t="shared" si="1"/>
        <v>0.18999999994412065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2078769.81</v>
      </c>
      <c r="E222" s="1">
        <v>0</v>
      </c>
      <c r="F222" s="1">
        <v>0</v>
      </c>
      <c r="G222" s="2">
        <f t="shared" si="0"/>
        <v>918816.25602000009</v>
      </c>
      <c r="H222" s="2">
        <f t="shared" si="1"/>
        <v>0.18999999994412065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7510</v>
      </c>
      <c r="D227" s="1">
        <f>'PR-RAS'!E231</f>
        <v>87780.76</v>
      </c>
      <c r="E227" s="1">
        <v>0</v>
      </c>
      <c r="F227" s="1">
        <v>0</v>
      </c>
      <c r="G227" s="2">
        <f t="shared" si="0"/>
        <v>41374.163520000002</v>
      </c>
      <c r="H227" s="2">
        <f t="shared" si="1"/>
        <v>0.24000000000523869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7510</v>
      </c>
      <c r="D228" s="1">
        <f>'PR-RAS'!E232</f>
        <v>87780.76</v>
      </c>
      <c r="E228" s="1">
        <v>0</v>
      </c>
      <c r="F228" s="1">
        <v>0</v>
      </c>
      <c r="G228" s="2">
        <f t="shared" si="0"/>
        <v>41557.23504</v>
      </c>
      <c r="H228" s="2">
        <f t="shared" si="1"/>
        <v>0.24000000000523869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39197</v>
      </c>
      <c r="D232" s="1">
        <f>'PR-RAS'!E236</f>
        <v>382204.03</v>
      </c>
      <c r="E232" s="1">
        <v>0</v>
      </c>
      <c r="F232" s="1">
        <v>0</v>
      </c>
      <c r="G232" s="2">
        <f t="shared" si="0"/>
        <v>185632.76886000001</v>
      </c>
      <c r="H232" s="2">
        <f t="shared" si="1"/>
        <v>3.0000000027939677E-2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39197</v>
      </c>
      <c r="D233" s="1">
        <f>'PR-RAS'!E237</f>
        <v>347558.75</v>
      </c>
      <c r="E233" s="1">
        <v>0</v>
      </c>
      <c r="F233" s="1">
        <v>0</v>
      </c>
      <c r="G233" s="2">
        <f t="shared" si="0"/>
        <v>170360.96400000001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34645.279999999999</v>
      </c>
      <c r="E234" s="1">
        <v>0</v>
      </c>
      <c r="F234" s="1">
        <v>0</v>
      </c>
      <c r="G234" s="2">
        <f t="shared" si="0"/>
        <v>16144.70048</v>
      </c>
      <c r="H234" s="2">
        <f t="shared" si="1"/>
        <v>0.27999999999883585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899356</v>
      </c>
      <c r="D248" s="1">
        <f>'PR-RAS'!E252</f>
        <v>831450</v>
      </c>
      <c r="E248" s="1">
        <v>0</v>
      </c>
      <c r="F248" s="1">
        <v>0</v>
      </c>
      <c r="G248" s="2">
        <f t="shared" si="0"/>
        <v>632877.23199999996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899356</v>
      </c>
      <c r="D255" s="1">
        <f>'PR-RAS'!E259</f>
        <v>831450</v>
      </c>
      <c r="E255" s="1">
        <v>0</v>
      </c>
      <c r="F255" s="1">
        <v>0</v>
      </c>
      <c r="G255" s="2">
        <f t="shared" si="0"/>
        <v>650813.02399999998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899356</v>
      </c>
      <c r="D256" s="1">
        <f>'PR-RAS'!E260</f>
        <v>729600</v>
      </c>
      <c r="E256" s="1">
        <v>0</v>
      </c>
      <c r="F256" s="1">
        <v>0</v>
      </c>
      <c r="G256" s="2">
        <f t="shared" si="0"/>
        <v>601431.78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101850</v>
      </c>
      <c r="E257" s="1">
        <v>0</v>
      </c>
      <c r="F257" s="1">
        <v>0</v>
      </c>
      <c r="G257" s="2">
        <f t="shared" si="0"/>
        <v>52147.200000000004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1908508</v>
      </c>
      <c r="D259" s="1">
        <f>'PR-RAS'!E263</f>
        <v>1051164.76</v>
      </c>
      <c r="E259" s="1">
        <v>0</v>
      </c>
      <c r="F259" s="1">
        <v>0</v>
      </c>
      <c r="G259" s="2">
        <f t="shared" si="0"/>
        <v>1034796.08016</v>
      </c>
      <c r="H259" s="2">
        <f t="shared" si="1"/>
        <v>0.23999999999068677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1849628</v>
      </c>
      <c r="D260" s="1">
        <f>'PR-RAS'!E264</f>
        <v>1051164.76</v>
      </c>
      <c r="E260" s="1">
        <v>0</v>
      </c>
      <c r="F260" s="1">
        <v>0</v>
      </c>
      <c r="G260" s="2">
        <f t="shared" si="0"/>
        <v>1023556.99768</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1655212</v>
      </c>
      <c r="D261" s="1">
        <f>'PR-RAS'!E265</f>
        <v>855252.69</v>
      </c>
      <c r="E261" s="1">
        <v>0</v>
      </c>
      <c r="F261" s="1">
        <v>0</v>
      </c>
      <c r="G261" s="2">
        <f t="shared" si="0"/>
        <v>875086.51879999996</v>
      </c>
      <c r="H261" s="2">
        <f t="shared" si="1"/>
        <v>0.31000000005587935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194416</v>
      </c>
      <c r="D263" s="1">
        <f>'PR-RAS'!E267</f>
        <v>195912.07</v>
      </c>
      <c r="E263" s="1">
        <v>0</v>
      </c>
      <c r="F263" s="1">
        <v>0</v>
      </c>
      <c r="G263" s="2">
        <f t="shared" si="0"/>
        <v>153594.91668000002</v>
      </c>
      <c r="H263" s="2">
        <f t="shared" si="1"/>
        <v>7.0000000006984919E-2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58880</v>
      </c>
      <c r="D269" s="1">
        <f>'PR-RAS'!E273</f>
        <v>0</v>
      </c>
      <c r="E269" s="1">
        <v>0</v>
      </c>
      <c r="F269" s="1">
        <v>0</v>
      </c>
      <c r="G269" s="2">
        <f t="shared" si="8"/>
        <v>15779.84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58880</v>
      </c>
      <c r="D270" s="1">
        <f>'PR-RAS'!E274</f>
        <v>0</v>
      </c>
      <c r="E270" s="1">
        <v>0</v>
      </c>
      <c r="F270" s="1">
        <v>0</v>
      </c>
      <c r="G270" s="2">
        <f t="shared" si="8"/>
        <v>15838.720000000001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5959426</v>
      </c>
      <c r="D285" s="1">
        <f>'PR-RAS'!E289</f>
        <v>8814858.0999999996</v>
      </c>
      <c r="E285" s="1">
        <v>0</v>
      </c>
      <c r="F285" s="1">
        <v>0</v>
      </c>
      <c r="G285" s="2">
        <f t="shared" si="8"/>
        <v>6699316.3847999992</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6228513</v>
      </c>
      <c r="D286" s="1">
        <f>'PR-RAS'!E290</f>
        <v>16484824.909999998</v>
      </c>
      <c r="E286" s="1">
        <v>0</v>
      </c>
      <c r="F286" s="1">
        <v>0</v>
      </c>
      <c r="G286" s="2">
        <f t="shared" si="8"/>
        <v>11171476.403699998</v>
      </c>
      <c r="H286" s="2">
        <f t="shared" si="9"/>
        <v>9.0000001713633537E-2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4774333</v>
      </c>
      <c r="D288" s="1">
        <f>'PR-RAS'!E292</f>
        <v>9858743.2400000002</v>
      </c>
      <c r="E288" s="1">
        <v>0</v>
      </c>
      <c r="F288" s="1">
        <v>0</v>
      </c>
      <c r="G288" s="2">
        <f t="shared" si="8"/>
        <v>7029152.1907599997</v>
      </c>
      <c r="H288" s="2">
        <f t="shared" si="9"/>
        <v>0.24000000022351742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233728</v>
      </c>
      <c r="D290" s="1">
        <f>'PR-RAS'!E294</f>
        <v>2261313.27</v>
      </c>
      <c r="E290" s="1">
        <v>0</v>
      </c>
      <c r="F290" s="1">
        <v>0</v>
      </c>
      <c r="G290" s="2">
        <f t="shared" si="8"/>
        <v>1374586.4620599998</v>
      </c>
      <c r="H290" s="2">
        <f t="shared" si="9"/>
        <v>0.27000000001862645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849</v>
      </c>
      <c r="D291" s="1">
        <f>'PR-RAS'!E295</f>
        <v>1776.18</v>
      </c>
      <c r="E291" s="1">
        <v>0</v>
      </c>
      <c r="F291" s="1">
        <v>0</v>
      </c>
      <c r="G291" s="2">
        <f t="shared" si="8"/>
        <v>1276.3944000000001</v>
      </c>
      <c r="H291" s="2">
        <f t="shared" si="9"/>
        <v>0.18000000000006366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33434</v>
      </c>
      <c r="D293" s="1">
        <f>'PR-RAS'!E298</f>
        <v>157245</v>
      </c>
      <c r="E293" s="1">
        <v>0</v>
      </c>
      <c r="F293" s="1">
        <v>0</v>
      </c>
      <c r="G293" s="2">
        <f t="shared" si="8"/>
        <v>101593.80799999999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23787</v>
      </c>
      <c r="D294" s="1">
        <f>'PR-RAS'!E299</f>
        <v>0</v>
      </c>
      <c r="E294" s="1">
        <v>0</v>
      </c>
      <c r="F294" s="1">
        <v>0</v>
      </c>
      <c r="G294" s="2">
        <f t="shared" si="8"/>
        <v>6969.5909999999994</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23787</v>
      </c>
      <c r="D299" s="1">
        <f>'PR-RAS'!E304</f>
        <v>0</v>
      </c>
      <c r="E299" s="1">
        <v>0</v>
      </c>
      <c r="F299" s="1">
        <v>0</v>
      </c>
      <c r="G299" s="2">
        <f t="shared" si="8"/>
        <v>7088.5259999999998</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23787</v>
      </c>
      <c r="D303" s="1">
        <f>'PR-RAS'!E308</f>
        <v>0</v>
      </c>
      <c r="E303" s="1">
        <v>0</v>
      </c>
      <c r="F303" s="1">
        <v>0</v>
      </c>
      <c r="G303" s="2">
        <f t="shared" si="8"/>
        <v>7183.674</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9647</v>
      </c>
      <c r="D306" s="1">
        <f>'PR-RAS'!E311</f>
        <v>157245</v>
      </c>
      <c r="E306" s="1">
        <v>0</v>
      </c>
      <c r="F306" s="1">
        <v>0</v>
      </c>
      <c r="G306" s="2">
        <f t="shared" si="8"/>
        <v>98861.785000000003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9647</v>
      </c>
      <c r="D307" s="1">
        <f>'PR-RAS'!E312</f>
        <v>157245</v>
      </c>
      <c r="E307" s="1">
        <v>0</v>
      </c>
      <c r="F307" s="1">
        <v>0</v>
      </c>
      <c r="G307" s="2">
        <f t="shared" si="8"/>
        <v>99185.921999999991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9647</v>
      </c>
      <c r="D308" s="1">
        <f>'PR-RAS'!E313</f>
        <v>10245</v>
      </c>
      <c r="E308" s="1">
        <v>0</v>
      </c>
      <c r="F308" s="1">
        <v>0</v>
      </c>
      <c r="G308" s="2">
        <f t="shared" si="8"/>
        <v>9252.0589999999993</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147000</v>
      </c>
      <c r="E311" s="1">
        <v>0</v>
      </c>
      <c r="F311" s="1">
        <v>0</v>
      </c>
      <c r="G311" s="2">
        <f t="shared" si="8"/>
        <v>91140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5518567</v>
      </c>
      <c r="D345" s="1">
        <f>'PR-RAS'!E350</f>
        <v>5709184.2799999993</v>
      </c>
      <c r="E345" s="1">
        <v>0</v>
      </c>
      <c r="F345" s="1">
        <v>0</v>
      </c>
      <c r="G345" s="2">
        <f t="shared" si="8"/>
        <v>5826305.8326399988</v>
      </c>
      <c r="H345" s="2">
        <f t="shared" si="9"/>
        <v>0.27999999932944775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304016.39</v>
      </c>
      <c r="E346" s="1">
        <v>0</v>
      </c>
      <c r="F346" s="1">
        <v>0</v>
      </c>
      <c r="G346" s="2">
        <f t="shared" si="8"/>
        <v>209771.30909999998</v>
      </c>
      <c r="H346" s="2">
        <f t="shared" si="9"/>
        <v>0.39000000001396984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304016.39</v>
      </c>
      <c r="E347" s="1">
        <v>0</v>
      </c>
      <c r="F347" s="1">
        <v>0</v>
      </c>
      <c r="G347" s="2">
        <f t="shared" si="8"/>
        <v>210379.34187999999</v>
      </c>
      <c r="H347" s="2">
        <f t="shared" si="9"/>
        <v>0.39000000001396984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304016.39</v>
      </c>
      <c r="E348" s="1">
        <v>0</v>
      </c>
      <c r="F348" s="1">
        <v>0</v>
      </c>
      <c r="G348" s="2">
        <f t="shared" si="8"/>
        <v>210987.37466</v>
      </c>
      <c r="H348" s="2">
        <f t="shared" si="9"/>
        <v>0.39000000001396984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5518567</v>
      </c>
      <c r="D358" s="1">
        <f>'PR-RAS'!E363</f>
        <v>5405167.8899999997</v>
      </c>
      <c r="E358" s="1">
        <v>0</v>
      </c>
      <c r="F358" s="1">
        <v>0</v>
      </c>
      <c r="G358" s="2">
        <f t="shared" si="8"/>
        <v>5829418.2924599992</v>
      </c>
      <c r="H358" s="2">
        <f t="shared" si="9"/>
        <v>0.11000000033527613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5362937</v>
      </c>
      <c r="D359" s="1">
        <f>'PR-RAS'!E364</f>
        <v>4774113.0299999993</v>
      </c>
      <c r="E359" s="1">
        <v>0</v>
      </c>
      <c r="F359" s="1">
        <v>0</v>
      </c>
      <c r="G359" s="2">
        <f t="shared" si="8"/>
        <v>5338196.375479999</v>
      </c>
      <c r="H359" s="2">
        <f t="shared" si="9"/>
        <v>2.9999999329447746E-2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22125</v>
      </c>
      <c r="D361" s="1">
        <f>'PR-RAS'!E366</f>
        <v>0</v>
      </c>
      <c r="E361" s="1">
        <v>0</v>
      </c>
      <c r="F361" s="1">
        <v>0</v>
      </c>
      <c r="G361" s="2">
        <f t="shared" si="8"/>
        <v>7965</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1033320</v>
      </c>
      <c r="D362" s="1">
        <f>'PR-RAS'!E367</f>
        <v>580185</v>
      </c>
      <c r="E362" s="1">
        <v>0</v>
      </c>
      <c r="F362" s="1">
        <v>0</v>
      </c>
      <c r="G362" s="2">
        <f t="shared" si="8"/>
        <v>791922.09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4307492</v>
      </c>
      <c r="D363" s="1">
        <f>'PR-RAS'!E368</f>
        <v>4193928.03</v>
      </c>
      <c r="E363" s="1">
        <v>0</v>
      </c>
      <c r="F363" s="1">
        <v>0</v>
      </c>
      <c r="G363" s="2">
        <f t="shared" si="8"/>
        <v>4595715.9977199994</v>
      </c>
      <c r="H363" s="2">
        <f t="shared" si="9"/>
        <v>2.9999999795109034E-2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128111</v>
      </c>
      <c r="D364" s="1">
        <f>'PR-RAS'!E369</f>
        <v>605867.36</v>
      </c>
      <c r="E364" s="1">
        <v>0</v>
      </c>
      <c r="F364" s="1">
        <v>0</v>
      </c>
      <c r="G364" s="2">
        <f t="shared" si="8"/>
        <v>486363.99635999999</v>
      </c>
      <c r="H364" s="2">
        <f t="shared" si="9"/>
        <v>0.35999999998603016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6827</v>
      </c>
      <c r="D365" s="1">
        <f>'PR-RAS'!E370</f>
        <v>94626.49</v>
      </c>
      <c r="E365" s="1">
        <v>0</v>
      </c>
      <c r="F365" s="1">
        <v>0</v>
      </c>
      <c r="G365" s="2">
        <f t="shared" si="8"/>
        <v>71373.112720000005</v>
      </c>
      <c r="H365" s="2">
        <f t="shared" si="9"/>
        <v>0.49000000000523869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10955</v>
      </c>
      <c r="D366" s="1">
        <f>'PR-RAS'!E371</f>
        <v>0</v>
      </c>
      <c r="E366" s="1">
        <v>0</v>
      </c>
      <c r="F366" s="1">
        <v>0</v>
      </c>
      <c r="G366" s="2">
        <f t="shared" si="8"/>
        <v>3998.5749999999998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20108</v>
      </c>
      <c r="D367" s="1">
        <f>'PR-RAS'!E372</f>
        <v>138525.5</v>
      </c>
      <c r="E367" s="1">
        <v>0</v>
      </c>
      <c r="F367" s="1">
        <v>0</v>
      </c>
      <c r="G367" s="2">
        <f t="shared" si="8"/>
        <v>108760.194</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58875</v>
      </c>
      <c r="D370" s="1">
        <f>'PR-RAS'!E375</f>
        <v>21597.08</v>
      </c>
      <c r="E370" s="1">
        <v>0</v>
      </c>
      <c r="F370" s="1">
        <v>0</v>
      </c>
      <c r="G370" s="2">
        <f t="shared" si="8"/>
        <v>37663.520040000003</v>
      </c>
      <c r="H370" s="2">
        <f t="shared" si="9"/>
        <v>8.000000000174623E-2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31346</v>
      </c>
      <c r="D371" s="1">
        <f>'PR-RAS'!E376</f>
        <v>351118.29</v>
      </c>
      <c r="E371" s="1">
        <v>0</v>
      </c>
      <c r="F371" s="1">
        <v>0</v>
      </c>
      <c r="G371" s="2">
        <f t="shared" si="8"/>
        <v>271425.55459999997</v>
      </c>
      <c r="H371" s="2">
        <f t="shared" si="9"/>
        <v>0.28999999997904524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27519</v>
      </c>
      <c r="D386" s="1">
        <f>'PR-RAS'!E391</f>
        <v>25187.5</v>
      </c>
      <c r="E386" s="1">
        <v>0</v>
      </c>
      <c r="F386" s="1">
        <v>0</v>
      </c>
      <c r="G386" s="2">
        <f t="shared" si="8"/>
        <v>29989.190000000002</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1769</v>
      </c>
      <c r="D388" s="1">
        <f>'PR-RAS'!E393</f>
        <v>10812.5</v>
      </c>
      <c r="E388" s="1">
        <v>0</v>
      </c>
      <c r="F388" s="1">
        <v>0</v>
      </c>
      <c r="G388" s="2">
        <f t="shared" si="8"/>
        <v>9053.478000000001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10000</v>
      </c>
      <c r="E389" s="1">
        <v>0</v>
      </c>
      <c r="F389" s="1">
        <v>0</v>
      </c>
      <c r="G389" s="2">
        <f t="shared" si="8"/>
        <v>15520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5750</v>
      </c>
      <c r="D390" s="1">
        <f>'PR-RAS'!E395</f>
        <v>4375</v>
      </c>
      <c r="E390" s="1">
        <v>0</v>
      </c>
      <c r="F390" s="1">
        <v>0</v>
      </c>
      <c r="G390" s="2">
        <f t="shared" si="8"/>
        <v>5640.5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5485133</v>
      </c>
      <c r="D403" s="1">
        <f>'PR-RAS'!E408</f>
        <v>5551939.2799999993</v>
      </c>
      <c r="E403" s="1">
        <v>0</v>
      </c>
      <c r="F403" s="1">
        <v>0</v>
      </c>
      <c r="G403" s="2">
        <f t="shared" si="8"/>
        <v>6668782.6471199999</v>
      </c>
      <c r="H403" s="2">
        <f t="shared" si="9"/>
        <v>0.27999999932944775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9122001</v>
      </c>
      <c r="D405" s="1">
        <f>'PR-RAS'!E410</f>
        <v>13463031.539999999</v>
      </c>
      <c r="E405" s="1">
        <v>0</v>
      </c>
      <c r="F405" s="1">
        <v>0</v>
      </c>
      <c r="G405" s="2">
        <f t="shared" si="8"/>
        <v>14563417.888320001</v>
      </c>
      <c r="H405" s="2">
        <f t="shared" si="9"/>
        <v>0.46000000089406967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12221373</v>
      </c>
      <c r="D407" s="1">
        <f>'PR-RAS'!E412</f>
        <v>25456928.009999998</v>
      </c>
      <c r="E407" s="1">
        <v>0</v>
      </c>
      <c r="F407" s="1">
        <v>0</v>
      </c>
      <c r="G407" s="2">
        <f t="shared" si="8"/>
        <v>25632902.98212</v>
      </c>
      <c r="H407" s="2">
        <f t="shared" si="9"/>
        <v>9.9999979138374329E-3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11477993</v>
      </c>
      <c r="D408" s="1">
        <f>'PR-RAS'!E413</f>
        <v>14524042.379999999</v>
      </c>
      <c r="E408" s="1">
        <v>0</v>
      </c>
      <c r="F408" s="1">
        <v>0</v>
      </c>
      <c r="G408" s="2">
        <f t="shared" si="8"/>
        <v>16494113.648319999</v>
      </c>
      <c r="H408" s="2">
        <f t="shared" si="9"/>
        <v>0.37999999895691872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743380</v>
      </c>
      <c r="D409" s="1">
        <f>'PR-RAS'!E414</f>
        <v>10932885.629999999</v>
      </c>
      <c r="E409" s="1">
        <v>0</v>
      </c>
      <c r="F409" s="1">
        <v>0</v>
      </c>
      <c r="G409" s="2">
        <f t="shared" si="8"/>
        <v>9224533.7140799984</v>
      </c>
      <c r="H409" s="2">
        <f t="shared" si="9"/>
        <v>0.37000000104308128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4347668</v>
      </c>
      <c r="D412" s="1">
        <f>'PR-RAS'!E417</f>
        <v>3604288.2999999989</v>
      </c>
      <c r="E412" s="1">
        <v>0</v>
      </c>
      <c r="F412" s="1">
        <v>0</v>
      </c>
      <c r="G412" s="2">
        <f t="shared" si="8"/>
        <v>4749616.5305999992</v>
      </c>
      <c r="H412" s="2">
        <f t="shared" si="9"/>
        <v>0.29999999888241291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233728</v>
      </c>
      <c r="D413" s="1">
        <f>'PR-RAS'!E418</f>
        <v>2261313.27</v>
      </c>
      <c r="E413" s="1">
        <v>0</v>
      </c>
      <c r="F413" s="1">
        <v>0</v>
      </c>
      <c r="G413" s="2">
        <f t="shared" si="8"/>
        <v>1959618.07048</v>
      </c>
      <c r="H413" s="2">
        <f t="shared" si="9"/>
        <v>0.27000000001862645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5556580</v>
      </c>
      <c r="D414" s="1">
        <f>'PR-RAS'!E420</f>
        <v>2898681.39</v>
      </c>
      <c r="E414" s="1">
        <v>0</v>
      </c>
      <c r="F414" s="1">
        <v>0</v>
      </c>
      <c r="G414" s="2">
        <f t="shared" si="8"/>
        <v>4689178.3681399999</v>
      </c>
      <c r="H414" s="2">
        <f t="shared" si="9"/>
        <v>0.39000000013038516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5556580</v>
      </c>
      <c r="D478" s="1">
        <f>'PR-RAS'!E484</f>
        <v>2898681.39</v>
      </c>
      <c r="E478" s="1">
        <v>0</v>
      </c>
      <c r="F478" s="1">
        <v>0</v>
      </c>
      <c r="G478" s="2">
        <f t="shared" si="8"/>
        <v>5415830.7060600007</v>
      </c>
      <c r="H478" s="2">
        <f t="shared" si="9"/>
        <v>0.39000000013038516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5034223</v>
      </c>
      <c r="D489" s="1">
        <f>'PR-RAS'!E495</f>
        <v>2898681.39</v>
      </c>
      <c r="E489" s="1">
        <v>0</v>
      </c>
      <c r="F489" s="1">
        <v>0</v>
      </c>
      <c r="G489" s="2">
        <f t="shared" si="8"/>
        <v>5285813.8606400006</v>
      </c>
      <c r="H489" s="2">
        <f t="shared" si="9"/>
        <v>0.39000000013038516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5034223</v>
      </c>
      <c r="D490" s="1">
        <f>'PR-RAS'!E496</f>
        <v>2898681.39</v>
      </c>
      <c r="E490" s="1">
        <v>0</v>
      </c>
      <c r="F490" s="1">
        <v>0</v>
      </c>
      <c r="G490" s="2">
        <f t="shared" si="8"/>
        <v>5296645.4464200009</v>
      </c>
      <c r="H490" s="2">
        <f t="shared" si="9"/>
        <v>0.39000000013038516</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522357</v>
      </c>
      <c r="D501" s="1">
        <f>'PR-RAS'!E507</f>
        <v>0</v>
      </c>
      <c r="E501" s="1">
        <v>0</v>
      </c>
      <c r="F501" s="1">
        <v>0</v>
      </c>
      <c r="G501" s="2">
        <f t="shared" si="8"/>
        <v>261178.5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522357</v>
      </c>
      <c r="D502" s="1">
        <f>'PR-RAS'!E508</f>
        <v>0</v>
      </c>
      <c r="E502" s="1">
        <v>0</v>
      </c>
      <c r="F502" s="1">
        <v>0</v>
      </c>
      <c r="G502" s="2">
        <f t="shared" si="8"/>
        <v>261700.85699999999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3669700</v>
      </c>
      <c r="D522" s="1">
        <f>'PR-RAS'!E528</f>
        <v>7011116.4699999997</v>
      </c>
      <c r="E522" s="1">
        <v>0</v>
      </c>
      <c r="F522" s="1">
        <v>0</v>
      </c>
      <c r="G522" s="2">
        <f t="shared" ref="G522:G809" si="10">(B522/1000)*(C522*1+D522*2)</f>
        <v>9217497.0617399998</v>
      </c>
      <c r="H522" s="2">
        <f t="shared" ref="H522:H809" si="11">ABS(C522-ROUND(C522,0))+ABS(D522-ROUND(D522,0))</f>
        <v>0.46999999973922968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69700</v>
      </c>
      <c r="D574" s="1">
        <f>'PR-RAS'!E580</f>
        <v>0</v>
      </c>
      <c r="E574" s="1">
        <v>0</v>
      </c>
      <c r="F574" s="1">
        <v>0</v>
      </c>
      <c r="G574" s="2">
        <f t="shared" si="10"/>
        <v>39938.1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69700</v>
      </c>
      <c r="D579" s="1">
        <f>'PR-RAS'!E585</f>
        <v>0</v>
      </c>
      <c r="E579" s="1">
        <v>0</v>
      </c>
      <c r="F579" s="1">
        <v>0</v>
      </c>
      <c r="G579" s="2">
        <f t="shared" si="10"/>
        <v>40286.6</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69700</v>
      </c>
      <c r="D580" s="1">
        <f>'PR-RAS'!E586</f>
        <v>0</v>
      </c>
      <c r="E580" s="1">
        <v>0</v>
      </c>
      <c r="F580" s="1">
        <v>0</v>
      </c>
      <c r="G580" s="2">
        <f t="shared" si="10"/>
        <v>40356.299999999996</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3600000</v>
      </c>
      <c r="D587" s="1">
        <f>'PR-RAS'!E593</f>
        <v>7011116.4699999997</v>
      </c>
      <c r="E587" s="1">
        <v>0</v>
      </c>
      <c r="F587" s="1">
        <v>0</v>
      </c>
      <c r="G587" s="2">
        <f t="shared" si="10"/>
        <v>10326628.502839997</v>
      </c>
      <c r="H587" s="2">
        <f t="shared" si="11"/>
        <v>0.46999999973922968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3600000</v>
      </c>
      <c r="D599" s="1">
        <f>'PR-RAS'!E605</f>
        <v>6488759.75</v>
      </c>
      <c r="E599" s="1">
        <v>0</v>
      </c>
      <c r="F599" s="1">
        <v>0</v>
      </c>
      <c r="G599" s="2">
        <f t="shared" si="10"/>
        <v>9913356.6610000003</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3600000</v>
      </c>
      <c r="D600" s="1">
        <f>'PR-RAS'!E606</f>
        <v>6488759.75</v>
      </c>
      <c r="E600" s="1">
        <v>0</v>
      </c>
      <c r="F600" s="1">
        <v>0</v>
      </c>
      <c r="G600" s="2">
        <f t="shared" si="10"/>
        <v>9929934.1804999989</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522356.72</v>
      </c>
      <c r="E611" s="1">
        <v>0</v>
      </c>
      <c r="F611" s="1">
        <v>0</v>
      </c>
      <c r="G611" s="2">
        <f t="shared" si="10"/>
        <v>637275.19839999999</v>
      </c>
      <c r="H611" s="2">
        <f t="shared" si="11"/>
        <v>0.28000000002793968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522356.72</v>
      </c>
      <c r="E612" s="1">
        <v>0</v>
      </c>
      <c r="F612" s="1">
        <v>0</v>
      </c>
      <c r="G612" s="2">
        <f t="shared" si="10"/>
        <v>638319.91183999996</v>
      </c>
      <c r="H612" s="2">
        <f t="shared" si="11"/>
        <v>0.28000000002793968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1886880</v>
      </c>
      <c r="D629" s="1">
        <f>'PR-RAS'!E635</f>
        <v>0</v>
      </c>
      <c r="E629" s="1">
        <v>0</v>
      </c>
      <c r="F629" s="1">
        <v>0</v>
      </c>
      <c r="G629" s="2">
        <f t="shared" si="10"/>
        <v>1184960.6399999999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4112435.0799999996</v>
      </c>
      <c r="E630" s="1">
        <v>0</v>
      </c>
      <c r="F630" s="1">
        <v>0</v>
      </c>
      <c r="G630" s="2">
        <f t="shared" si="10"/>
        <v>5173443.3306399994</v>
      </c>
      <c r="H630" s="2">
        <f t="shared" si="11"/>
        <v>7.9999999608844519E-2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3600000</v>
      </c>
      <c r="D631" s="1">
        <f>'PR-RAS'!E637</f>
        <v>5486880.1699999999</v>
      </c>
      <c r="E631" s="1">
        <v>0</v>
      </c>
      <c r="F631" s="1">
        <v>0</v>
      </c>
      <c r="G631" s="2">
        <f t="shared" si="10"/>
        <v>9181469.0142000001</v>
      </c>
      <c r="H631" s="2">
        <f t="shared" si="11"/>
        <v>0.16999999992549419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17777953</v>
      </c>
      <c r="D633" s="1">
        <f>'PR-RAS'!E639</f>
        <v>28355609.399999999</v>
      </c>
      <c r="E633" s="1">
        <v>0</v>
      </c>
      <c r="F633" s="1">
        <v>0</v>
      </c>
      <c r="G633" s="2">
        <f t="shared" si="10"/>
        <v>47077156.577600002</v>
      </c>
      <c r="H633" s="2">
        <f t="shared" si="11"/>
        <v>0.39999999850988388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15147693</v>
      </c>
      <c r="D634" s="1">
        <f>'PR-RAS'!E640</f>
        <v>21535158.849999998</v>
      </c>
      <c r="E634" s="1">
        <v>0</v>
      </c>
      <c r="F634" s="1">
        <v>0</v>
      </c>
      <c r="G634" s="2">
        <f t="shared" si="10"/>
        <v>36852000.773099996</v>
      </c>
      <c r="H634" s="2">
        <f t="shared" si="11"/>
        <v>0.15000000223517418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2630260</v>
      </c>
      <c r="D635" s="1">
        <f>'PR-RAS'!E641</f>
        <v>6820450.5500000007</v>
      </c>
      <c r="E635" s="1">
        <v>0</v>
      </c>
      <c r="F635" s="1">
        <v>0</v>
      </c>
      <c r="G635" s="2">
        <f t="shared" si="10"/>
        <v>10315916.137400001</v>
      </c>
      <c r="H635" s="2">
        <f t="shared" si="11"/>
        <v>0.44999999925494194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1882591.870000001</v>
      </c>
      <c r="E637" s="1">
        <v>0</v>
      </c>
      <c r="F637" s="1">
        <v>0</v>
      </c>
      <c r="G637" s="2">
        <f t="shared" si="10"/>
        <v>2394656.8586400012</v>
      </c>
      <c r="H637" s="2">
        <f t="shared" si="11"/>
        <v>0.12999999895691872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747668</v>
      </c>
      <c r="D638" s="1">
        <f>'PR-RAS'!E644</f>
        <v>0</v>
      </c>
      <c r="E638" s="1">
        <v>0</v>
      </c>
      <c r="F638" s="1">
        <v>0</v>
      </c>
      <c r="G638" s="2">
        <f t="shared" si="10"/>
        <v>476264.516</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1882592</v>
      </c>
      <c r="D639" s="1">
        <f>'PR-RAS'!E645</f>
        <v>8703042.4200000018</v>
      </c>
      <c r="E639" s="1">
        <v>0</v>
      </c>
      <c r="F639" s="1">
        <v>0</v>
      </c>
      <c r="G639" s="2">
        <f t="shared" si="10"/>
        <v>12306175.823920002</v>
      </c>
      <c r="H639" s="2">
        <f t="shared" si="11"/>
        <v>0.42000000178813934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280480</v>
      </c>
      <c r="D642" s="1">
        <f>'PR-RAS'!E649</f>
        <v>2768037.9</v>
      </c>
      <c r="E642" s="1">
        <v>0</v>
      </c>
      <c r="F642" s="1">
        <v>0</v>
      </c>
      <c r="G642" s="2">
        <f t="shared" si="10"/>
        <v>3728412.2678</v>
      </c>
      <c r="H642" s="2">
        <f t="shared" si="11"/>
        <v>0.10000000009313226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16495236</v>
      </c>
      <c r="D643" s="1">
        <f>'PR-RAS'!E650</f>
        <v>34517404.799999997</v>
      </c>
      <c r="E643" s="1">
        <v>0</v>
      </c>
      <c r="F643" s="1">
        <v>0</v>
      </c>
      <c r="G643" s="2">
        <f t="shared" si="10"/>
        <v>54910289.275199994</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14007678</v>
      </c>
      <c r="D644" s="1">
        <f>'PR-RAS'!E651</f>
        <v>28074078.969999999</v>
      </c>
      <c r="E644" s="1">
        <v>0</v>
      </c>
      <c r="F644" s="1">
        <v>0</v>
      </c>
      <c r="G644" s="2">
        <f t="shared" si="10"/>
        <v>45110202.50942</v>
      </c>
      <c r="H644" s="2">
        <f t="shared" si="11"/>
        <v>3.0000001192092896E-2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2768038</v>
      </c>
      <c r="D645" s="1">
        <f>'PR-RAS'!E652</f>
        <v>9211363.7299999967</v>
      </c>
      <c r="E645" s="1">
        <v>0</v>
      </c>
      <c r="F645" s="1">
        <v>0</v>
      </c>
      <c r="G645" s="2">
        <f t="shared" si="10"/>
        <v>13646852.956239996</v>
      </c>
      <c r="H645" s="2">
        <f t="shared" si="11"/>
        <v>0.27000000327825546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2310</v>
      </c>
      <c r="D651" s="1">
        <f>'PR-RAS'!E658</f>
        <v>2150</v>
      </c>
      <c r="E651" s="1">
        <v>0</v>
      </c>
      <c r="F651" s="1">
        <v>0</v>
      </c>
      <c r="G651" s="2">
        <f t="shared" si="10"/>
        <v>4296.5</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2791686</v>
      </c>
      <c r="D654" s="1">
        <f>'PR-RAS'!E661</f>
        <v>2739048.6</v>
      </c>
      <c r="E654" s="1">
        <v>0</v>
      </c>
      <c r="F654" s="1">
        <v>0</v>
      </c>
      <c r="G654" s="2">
        <f t="shared" si="10"/>
        <v>5400168.4296000004</v>
      </c>
      <c r="H654" s="2">
        <f t="shared" si="11"/>
        <v>0.39999999990686774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24150</v>
      </c>
      <c r="D655" s="1">
        <f>'PR-RAS'!E662</f>
        <v>6000</v>
      </c>
      <c r="E655" s="1">
        <v>0</v>
      </c>
      <c r="F655" s="1">
        <v>0</v>
      </c>
      <c r="G655" s="2">
        <f t="shared" si="10"/>
        <v>23642.100000000002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103016.73</v>
      </c>
      <c r="E658" s="1">
        <v>0</v>
      </c>
      <c r="F658" s="1">
        <v>0</v>
      </c>
      <c r="G658" s="2">
        <f t="shared" si="10"/>
        <v>135363.98321999999</v>
      </c>
      <c r="H658" s="2">
        <f t="shared" si="11"/>
        <v>0.27000000000407454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29620</v>
      </c>
      <c r="D662" s="1">
        <f>'PR-RAS'!E669</f>
        <v>0</v>
      </c>
      <c r="E662" s="1">
        <v>0</v>
      </c>
      <c r="F662" s="1">
        <v>0</v>
      </c>
      <c r="G662" s="2">
        <f t="shared" si="10"/>
        <v>19578.82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514888.55</v>
      </c>
      <c r="E663" s="1">
        <v>0</v>
      </c>
      <c r="F663" s="1">
        <v>0</v>
      </c>
      <c r="G663" s="2">
        <f t="shared" si="10"/>
        <v>681712.44020000007</v>
      </c>
      <c r="H663" s="2">
        <f t="shared" si="11"/>
        <v>0.45000000001164153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300000</v>
      </c>
      <c r="D670" s="1">
        <f>'PR-RAS'!E677</f>
        <v>0</v>
      </c>
      <c r="E670" s="1">
        <v>0</v>
      </c>
      <c r="F670" s="1">
        <v>0</v>
      </c>
      <c r="G670" s="2">
        <f t="shared" si="10"/>
        <v>200700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3258528.71</v>
      </c>
      <c r="E691" s="1">
        <v>0</v>
      </c>
      <c r="F691" s="1">
        <v>0</v>
      </c>
      <c r="G691" s="2">
        <f t="shared" si="10"/>
        <v>4496769.6197999995</v>
      </c>
      <c r="H691" s="2">
        <f t="shared" si="11"/>
        <v>0.2900000000372529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10047</v>
      </c>
      <c r="D705" s="1">
        <f>'PR-RAS'!E712</f>
        <v>2050</v>
      </c>
      <c r="E705" s="1">
        <v>0</v>
      </c>
      <c r="F705" s="1">
        <v>0</v>
      </c>
      <c r="G705" s="2">
        <f t="shared" si="10"/>
        <v>9959.4879999999994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33240</v>
      </c>
      <c r="D711" s="1">
        <f>'PR-RAS'!E718</f>
        <v>36675</v>
      </c>
      <c r="E711" s="1">
        <v>0</v>
      </c>
      <c r="F711" s="1">
        <v>0</v>
      </c>
      <c r="G711" s="2">
        <f t="shared" si="10"/>
        <v>75678.899999999994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4921</v>
      </c>
      <c r="D713" s="1">
        <f>'PR-RAS'!E720</f>
        <v>4830</v>
      </c>
      <c r="E713" s="1">
        <v>0</v>
      </c>
      <c r="F713" s="1">
        <v>0</v>
      </c>
      <c r="G713" s="2">
        <f t="shared" si="10"/>
        <v>10381.671999999999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22396</v>
      </c>
      <c r="D715" s="1">
        <f>'PR-RAS'!E722</f>
        <v>44791.66</v>
      </c>
      <c r="E715" s="1">
        <v>0</v>
      </c>
      <c r="F715" s="1">
        <v>0</v>
      </c>
      <c r="G715" s="2">
        <f t="shared" si="10"/>
        <v>79953.234479999999</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110327</v>
      </c>
      <c r="D718" s="1">
        <f>'PR-RAS'!E725</f>
        <v>111897.13</v>
      </c>
      <c r="E718" s="1">
        <v>0</v>
      </c>
      <c r="F718" s="1">
        <v>0</v>
      </c>
      <c r="G718" s="2">
        <f t="shared" si="10"/>
        <v>239564.94342</v>
      </c>
      <c r="H718" s="2">
        <f t="shared" si="11"/>
        <v>0.13000000000465661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879</v>
      </c>
      <c r="D719" s="1">
        <f>'PR-RAS'!E726</f>
        <v>1413.57</v>
      </c>
      <c r="E719" s="1">
        <v>0</v>
      </c>
      <c r="F719" s="1">
        <v>0</v>
      </c>
      <c r="G719" s="2">
        <f t="shared" si="10"/>
        <v>2661.0085199999999</v>
      </c>
      <c r="H719" s="2">
        <f t="shared" si="11"/>
        <v>0.43000000000006366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65611</v>
      </c>
      <c r="D735" s="1">
        <f>'PR-RAS'!E742</f>
        <v>35968.33</v>
      </c>
      <c r="E735" s="1">
        <v>0</v>
      </c>
      <c r="F735" s="1">
        <v>0</v>
      </c>
      <c r="G735" s="2">
        <f t="shared" si="10"/>
        <v>100959.98244000001</v>
      </c>
      <c r="H735" s="2">
        <f t="shared" si="11"/>
        <v>0.33000000000174623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979921.58</v>
      </c>
      <c r="E753" s="1">
        <v>0</v>
      </c>
      <c r="F753" s="1">
        <v>0</v>
      </c>
      <c r="G753" s="2">
        <f t="shared" si="10"/>
        <v>1473802.05632</v>
      </c>
      <c r="H753" s="2">
        <f t="shared" si="11"/>
        <v>0.42000000004190952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7510</v>
      </c>
      <c r="D755" s="1">
        <f>'PR-RAS'!E762</f>
        <v>7510</v>
      </c>
      <c r="E755" s="1">
        <v>0</v>
      </c>
      <c r="F755" s="1">
        <v>0</v>
      </c>
      <c r="G755" s="2">
        <f t="shared" si="10"/>
        <v>16987.62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80270.759999999995</v>
      </c>
      <c r="E756" s="1">
        <v>0</v>
      </c>
      <c r="F756" s="1">
        <v>0</v>
      </c>
      <c r="G756" s="2">
        <f t="shared" si="10"/>
        <v>121208.84759999999</v>
      </c>
      <c r="H756" s="2">
        <f t="shared" si="11"/>
        <v>0.24000000000523869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6600</v>
      </c>
      <c r="D809" s="1">
        <f>'PR-RAS'!E816</f>
        <v>11000</v>
      </c>
      <c r="E809" s="1">
        <v>0</v>
      </c>
      <c r="F809" s="1">
        <v>0</v>
      </c>
      <c r="G809" s="2">
        <f t="shared" si="10"/>
        <v>23108.800000000003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81000</v>
      </c>
      <c r="D812" s="1">
        <f>'PR-RAS'!E819</f>
        <v>135000</v>
      </c>
      <c r="E812" s="1">
        <v>0</v>
      </c>
      <c r="F812" s="1">
        <v>0</v>
      </c>
      <c r="G812" s="2">
        <f t="shared" si="18"/>
        <v>284661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811756</v>
      </c>
      <c r="D816" s="1">
        <f>'PR-RAS'!E823</f>
        <v>583600</v>
      </c>
      <c r="E816" s="1">
        <v>0</v>
      </c>
      <c r="F816" s="1">
        <v>0</v>
      </c>
      <c r="G816" s="2">
        <f t="shared" si="18"/>
        <v>1612849.14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101850</v>
      </c>
      <c r="E821" s="1">
        <v>0</v>
      </c>
      <c r="F821" s="1">
        <v>0</v>
      </c>
      <c r="G821" s="2">
        <f t="shared" si="18"/>
        <v>167034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2000000</v>
      </c>
      <c r="D878" s="1">
        <f>'PR-RAS'!E885</f>
        <v>0</v>
      </c>
      <c r="E878" s="1">
        <v>0</v>
      </c>
      <c r="F878" s="1">
        <v>0</v>
      </c>
      <c r="G878" s="2">
        <f t="shared" si="18"/>
        <v>1754000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3034223</v>
      </c>
      <c r="D879" s="1">
        <f>'PR-RAS'!E886</f>
        <v>2898681.39</v>
      </c>
      <c r="E879" s="1">
        <v>0</v>
      </c>
      <c r="F879" s="1">
        <v>0</v>
      </c>
      <c r="G879" s="2">
        <f t="shared" si="18"/>
        <v>7754132.3148400011</v>
      </c>
      <c r="H879" s="2">
        <f t="shared" si="19"/>
        <v>0.39000000013038516</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522357</v>
      </c>
      <c r="D893" s="1">
        <f>'PR-RAS'!E900</f>
        <v>0</v>
      </c>
      <c r="E893" s="1">
        <v>0</v>
      </c>
      <c r="F893" s="1">
        <v>0</v>
      </c>
      <c r="G893" s="2">
        <f t="shared" si="18"/>
        <v>465942.44400000002</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3600000</v>
      </c>
      <c r="D946" s="1">
        <f>'PR-RAS'!E953</f>
        <v>2000000</v>
      </c>
      <c r="E946" s="1">
        <v>0</v>
      </c>
      <c r="F946" s="1">
        <v>0</v>
      </c>
      <c r="G946" s="2">
        <f t="shared" si="18"/>
        <v>7182000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488759.75</v>
      </c>
      <c r="E947" s="1">
        <v>0</v>
      </c>
      <c r="F947" s="1">
        <v>0</v>
      </c>
      <c r="G947" s="2">
        <f t="shared" si="18"/>
        <v>924733.44699999993</v>
      </c>
      <c r="H947" s="2">
        <f t="shared" si="19"/>
        <v>0.25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522356.72</v>
      </c>
      <c r="E961" s="1">
        <v>0</v>
      </c>
      <c r="F961" s="1">
        <v>0</v>
      </c>
      <c r="G961" s="2">
        <f t="shared" si="18"/>
        <v>1002924.9023999999</v>
      </c>
      <c r="H961" s="2">
        <f t="shared" si="19"/>
        <v>0.28000000002793968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54176309</v>
      </c>
      <c r="D984" s="6">
        <f>BILANCA!E6</f>
        <v>66172240.060000002</v>
      </c>
      <c r="E984" s="6">
        <v>0</v>
      </c>
      <c r="F984" s="6">
        <v>0</v>
      </c>
      <c r="G984" s="7">
        <f t="shared" ref="G984:G1241" si="22">B984/1000*C984+B984/500*D984</f>
        <v>186520.78912000003</v>
      </c>
      <c r="H984" s="7">
        <f t="shared" si="19"/>
        <v>6.0000002384185791E-2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40211481</v>
      </c>
      <c r="D985" s="1">
        <f>BILANCA!E7</f>
        <v>43751141.520000003</v>
      </c>
      <c r="E985" s="1">
        <v>0</v>
      </c>
      <c r="F985" s="1">
        <v>0</v>
      </c>
      <c r="G985" s="2">
        <f t="shared" si="22"/>
        <v>255427.52808000002</v>
      </c>
      <c r="H985" s="2">
        <f t="shared" si="19"/>
        <v>0.47999999672174454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353967</v>
      </c>
      <c r="D986" s="1">
        <f>BILANCA!E8</f>
        <v>601654.70000000007</v>
      </c>
      <c r="E986" s="1">
        <v>0</v>
      </c>
      <c r="F986" s="1">
        <v>0</v>
      </c>
      <c r="G986" s="2">
        <f t="shared" si="22"/>
        <v>4671.8292000000001</v>
      </c>
      <c r="H986" s="2">
        <f t="shared" si="19"/>
        <v>0.29999999993015081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353720</v>
      </c>
      <c r="D987" s="1">
        <f>BILANCA!E9</f>
        <v>601407.81000000006</v>
      </c>
      <c r="E987" s="1">
        <v>0</v>
      </c>
      <c r="F987" s="1">
        <v>0</v>
      </c>
      <c r="G987" s="2">
        <f t="shared" si="22"/>
        <v>6226.1424800000004</v>
      </c>
      <c r="H987" s="2">
        <f t="shared" si="19"/>
        <v>0.18999999994412065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v>
      </c>
      <c r="D988" s="1">
        <f>BILANCA!E10</f>
        <v>246.89</v>
      </c>
      <c r="E988" s="1">
        <v>0</v>
      </c>
      <c r="F988" s="1">
        <v>0</v>
      </c>
      <c r="G988" s="2">
        <f t="shared" si="22"/>
        <v>3.7039</v>
      </c>
      <c r="H988" s="2">
        <f t="shared" si="19"/>
        <v>0.11000000000001364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34879511</v>
      </c>
      <c r="D990" s="1">
        <f>BILANCA!E12</f>
        <v>42652554.399999999</v>
      </c>
      <c r="E990" s="1">
        <v>0</v>
      </c>
      <c r="F990" s="1">
        <v>0</v>
      </c>
      <c r="G990" s="2">
        <f t="shared" si="22"/>
        <v>841292.33860000002</v>
      </c>
      <c r="H990" s="2">
        <f t="shared" si="19"/>
        <v>0.39999999850988388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32898091</v>
      </c>
      <c r="D991" s="1">
        <f>BILANCA!E13</f>
        <v>40678455.460000001</v>
      </c>
      <c r="E991" s="1">
        <v>0</v>
      </c>
      <c r="F991" s="1">
        <v>0</v>
      </c>
      <c r="G991" s="2">
        <f t="shared" si="22"/>
        <v>914040.01536000008</v>
      </c>
      <c r="H991" s="2">
        <f t="shared" si="19"/>
        <v>0.46000000089406967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14244364</v>
      </c>
      <c r="D993" s="1">
        <f>BILANCA!E15</f>
        <v>14244363.77</v>
      </c>
      <c r="E993" s="1">
        <v>0</v>
      </c>
      <c r="F993" s="1">
        <v>0</v>
      </c>
      <c r="G993" s="2">
        <f t="shared" si="22"/>
        <v>427330.9154</v>
      </c>
      <c r="H993" s="2">
        <f t="shared" si="19"/>
        <v>0.23000000044703484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22630143</v>
      </c>
      <c r="D994" s="1">
        <f>BILANCA!E16</f>
        <v>23181078.120000001</v>
      </c>
      <c r="E994" s="1">
        <v>0</v>
      </c>
      <c r="F994" s="1">
        <v>0</v>
      </c>
      <c r="G994" s="2">
        <f t="shared" si="22"/>
        <v>758915.29163999995</v>
      </c>
      <c r="H994" s="2">
        <f t="shared" si="19"/>
        <v>0.12000000104308128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5682523</v>
      </c>
      <c r="D995" s="1">
        <f>BILANCA!E17</f>
        <v>14359266.460000001</v>
      </c>
      <c r="E995" s="1">
        <v>0</v>
      </c>
      <c r="F995" s="1">
        <v>0</v>
      </c>
      <c r="G995" s="2">
        <f t="shared" si="22"/>
        <v>412812.67104000004</v>
      </c>
      <c r="H995" s="2">
        <f t="shared" si="19"/>
        <v>0.46000000089406967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9658939</v>
      </c>
      <c r="D996" s="1">
        <f>BILANCA!E18</f>
        <v>11106252.890000001</v>
      </c>
      <c r="E996" s="1">
        <v>0</v>
      </c>
      <c r="F996" s="1">
        <v>0</v>
      </c>
      <c r="G996" s="2">
        <f t="shared" si="22"/>
        <v>414328.78214000002</v>
      </c>
      <c r="H996" s="2">
        <f t="shared" si="19"/>
        <v>0.10999999940395355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1137099</v>
      </c>
      <c r="D997" s="1">
        <f>BILANCA!E19</f>
        <v>1374388.51</v>
      </c>
      <c r="E997" s="1">
        <v>0</v>
      </c>
      <c r="F997" s="1">
        <v>0</v>
      </c>
      <c r="G997" s="2">
        <f t="shared" si="22"/>
        <v>54402.264280000003</v>
      </c>
      <c r="H997" s="2">
        <f t="shared" si="19"/>
        <v>0.48999999999068677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338638</v>
      </c>
      <c r="D998" s="1">
        <f>BILANCA!E20</f>
        <v>433264.86</v>
      </c>
      <c r="E998" s="1">
        <v>0</v>
      </c>
      <c r="F998" s="1">
        <v>0</v>
      </c>
      <c r="G998" s="2">
        <f t="shared" si="22"/>
        <v>18077.515800000001</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358937</v>
      </c>
      <c r="D999" s="1">
        <f>BILANCA!E21</f>
        <v>358936.52</v>
      </c>
      <c r="E999" s="1">
        <v>0</v>
      </c>
      <c r="F999" s="1">
        <v>0</v>
      </c>
      <c r="G999" s="2">
        <f t="shared" si="22"/>
        <v>17228.960640000001</v>
      </c>
      <c r="H999" s="2">
        <f t="shared" si="19"/>
        <v>0.47999999998137355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309657</v>
      </c>
      <c r="D1000" s="1">
        <f>BILANCA!E22</f>
        <v>448182.02</v>
      </c>
      <c r="E1000" s="1">
        <v>0</v>
      </c>
      <c r="F1000" s="1">
        <v>0</v>
      </c>
      <c r="G1000" s="2">
        <f t="shared" si="22"/>
        <v>20502.357680000001</v>
      </c>
      <c r="H1000" s="2">
        <f t="shared" si="19"/>
        <v>2.0000000018626451E-2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1238</v>
      </c>
      <c r="D1002" s="1">
        <f>BILANCA!E24</f>
        <v>1237.5</v>
      </c>
      <c r="E1002" s="1">
        <v>0</v>
      </c>
      <c r="F1002" s="1">
        <v>0</v>
      </c>
      <c r="G1002" s="2">
        <f t="shared" si="22"/>
        <v>70.546999999999997</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211304</v>
      </c>
      <c r="D1003" s="1">
        <f>BILANCA!E25</f>
        <v>232901.49</v>
      </c>
      <c r="E1003" s="1">
        <v>0</v>
      </c>
      <c r="F1003" s="1">
        <v>0</v>
      </c>
      <c r="G1003" s="2">
        <f t="shared" si="22"/>
        <v>13542.1396</v>
      </c>
      <c r="H1003" s="2">
        <f t="shared" si="19"/>
        <v>0.48999999999068677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947521</v>
      </c>
      <c r="D1004" s="1">
        <f>BILANCA!E26</f>
        <v>1298639.3999999999</v>
      </c>
      <c r="E1004" s="1">
        <v>0</v>
      </c>
      <c r="F1004" s="1">
        <v>0</v>
      </c>
      <c r="G1004" s="2">
        <f t="shared" si="22"/>
        <v>74440.795800000007</v>
      </c>
      <c r="H1004" s="2">
        <f t="shared" si="19"/>
        <v>0.39999999990686774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1030196</v>
      </c>
      <c r="D1006" s="1">
        <f>BILANCA!E28</f>
        <v>1398773.28</v>
      </c>
      <c r="E1006" s="1">
        <v>0</v>
      </c>
      <c r="F1006" s="1">
        <v>0</v>
      </c>
      <c r="G1006" s="2">
        <f t="shared" si="22"/>
        <v>88038.078880000001</v>
      </c>
      <c r="H1006" s="2">
        <f t="shared" si="19"/>
        <v>0.28000000002793968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564754</v>
      </c>
      <c r="D1007" s="1">
        <f>BILANCA!E29</f>
        <v>444842.41</v>
      </c>
      <c r="E1007" s="1">
        <v>0</v>
      </c>
      <c r="F1007" s="1">
        <v>0</v>
      </c>
      <c r="G1007" s="2">
        <f t="shared" si="22"/>
        <v>34906.53168</v>
      </c>
      <c r="H1007" s="2">
        <f t="shared" si="19"/>
        <v>0.40999999997438863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959294</v>
      </c>
      <c r="D1008" s="1">
        <f>BILANCA!E30</f>
        <v>959294.37</v>
      </c>
      <c r="E1008" s="1">
        <v>0</v>
      </c>
      <c r="F1008" s="1">
        <v>0</v>
      </c>
      <c r="G1008" s="2">
        <f t="shared" si="22"/>
        <v>71947.068500000008</v>
      </c>
      <c r="H1008" s="2">
        <f t="shared" si="19"/>
        <v>0.36999999999534339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394540</v>
      </c>
      <c r="D1012" s="1">
        <f>BILANCA!E34</f>
        <v>514451.96</v>
      </c>
      <c r="E1012" s="1">
        <v>0</v>
      </c>
      <c r="F1012" s="1">
        <v>0</v>
      </c>
      <c r="G1012" s="2">
        <f t="shared" si="22"/>
        <v>41279.873680000004</v>
      </c>
      <c r="H1012" s="2">
        <f t="shared" si="19"/>
        <v>3.9999999979045242E-2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279567</v>
      </c>
      <c r="D1023" s="1">
        <f>BILANCA!E45</f>
        <v>154868.02000000002</v>
      </c>
      <c r="E1023" s="1">
        <v>0</v>
      </c>
      <c r="F1023" s="1">
        <v>0</v>
      </c>
      <c r="G1023" s="2">
        <f t="shared" si="22"/>
        <v>23572.121600000002</v>
      </c>
      <c r="H1023" s="2">
        <f t="shared" si="19"/>
        <v>2.0000000018626451E-2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76072</v>
      </c>
      <c r="D1025" s="1">
        <f>BILANCA!E47</f>
        <v>86884.35</v>
      </c>
      <c r="E1025" s="1">
        <v>0</v>
      </c>
      <c r="F1025" s="1">
        <v>0</v>
      </c>
      <c r="G1025" s="2">
        <f t="shared" si="22"/>
        <v>10493.309400000002</v>
      </c>
      <c r="H1025" s="2">
        <f t="shared" si="19"/>
        <v>0.35000000000582077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273750</v>
      </c>
      <c r="D1026" s="1">
        <f>BILANCA!E48</f>
        <v>283750</v>
      </c>
      <c r="E1026" s="1">
        <v>0</v>
      </c>
      <c r="F1026" s="1">
        <v>0</v>
      </c>
      <c r="G1026" s="2">
        <f t="shared" si="22"/>
        <v>36173.749999999993</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717530</v>
      </c>
      <c r="D1027" s="1">
        <f>BILANCA!E49</f>
        <v>717530.38</v>
      </c>
      <c r="E1027" s="1">
        <v>0</v>
      </c>
      <c r="F1027" s="1">
        <v>0</v>
      </c>
      <c r="G1027" s="2">
        <f t="shared" si="22"/>
        <v>94713.993439999991</v>
      </c>
      <c r="H1027" s="2">
        <f t="shared" si="19"/>
        <v>0.38000000000465661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787785</v>
      </c>
      <c r="D1028" s="1">
        <f>BILANCA!E50</f>
        <v>933296.71</v>
      </c>
      <c r="E1028" s="1">
        <v>0</v>
      </c>
      <c r="F1028" s="1">
        <v>0</v>
      </c>
      <c r="G1028" s="2">
        <f t="shared" si="22"/>
        <v>119447.02889999999</v>
      </c>
      <c r="H1028" s="2">
        <f t="shared" si="19"/>
        <v>0.2900000000372529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90208</v>
      </c>
      <c r="D1032" s="1">
        <f>BILANCA!E54</f>
        <v>107127.73</v>
      </c>
      <c r="E1032" s="1">
        <v>0</v>
      </c>
      <c r="F1032" s="1">
        <v>0</v>
      </c>
      <c r="G1032" s="2">
        <f t="shared" si="22"/>
        <v>14918.70954</v>
      </c>
      <c r="H1032" s="2">
        <f t="shared" si="19"/>
        <v>0.27000000000407454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90208</v>
      </c>
      <c r="D1033" s="1">
        <f>BILANCA!E55</f>
        <v>107127.73</v>
      </c>
      <c r="E1033" s="1">
        <v>0</v>
      </c>
      <c r="F1033" s="1">
        <v>0</v>
      </c>
      <c r="G1033" s="2">
        <f t="shared" si="22"/>
        <v>15223.173000000003</v>
      </c>
      <c r="H1033" s="2">
        <f t="shared" si="19"/>
        <v>0.27000000000407454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4978003</v>
      </c>
      <c r="D1034" s="1">
        <f>BILANCA!E56</f>
        <v>496932.42</v>
      </c>
      <c r="E1034" s="1">
        <v>0</v>
      </c>
      <c r="F1034" s="1">
        <v>0</v>
      </c>
      <c r="G1034" s="2">
        <f t="shared" si="22"/>
        <v>304565.25983999996</v>
      </c>
      <c r="H1034" s="2">
        <f t="shared" si="19"/>
        <v>0.41999999998370185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4978003</v>
      </c>
      <c r="D1035" s="1">
        <f>BILANCA!E57</f>
        <v>492557.42</v>
      </c>
      <c r="E1035" s="1">
        <v>0</v>
      </c>
      <c r="F1035" s="1">
        <v>0</v>
      </c>
      <c r="G1035" s="2">
        <f t="shared" si="22"/>
        <v>310082.12767999998</v>
      </c>
      <c r="H1035" s="2">
        <f t="shared" si="19"/>
        <v>0.41999999998370185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4375</v>
      </c>
      <c r="E1039" s="1">
        <v>0</v>
      </c>
      <c r="F1039" s="1">
        <v>0</v>
      </c>
      <c r="G1039" s="2">
        <f t="shared" si="22"/>
        <v>490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13964828</v>
      </c>
      <c r="D1046" s="1">
        <f>BILANCA!E68</f>
        <v>22421098.539999999</v>
      </c>
      <c r="E1046" s="1">
        <v>0</v>
      </c>
      <c r="F1046" s="1">
        <v>0</v>
      </c>
      <c r="G1046" s="2">
        <f t="shared" si="22"/>
        <v>3704842.5800399999</v>
      </c>
      <c r="H1046" s="2">
        <f t="shared" si="19"/>
        <v>0.46000000089406967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2768038</v>
      </c>
      <c r="D1047" s="1">
        <f>BILANCA!E69</f>
        <v>9211363.7300000004</v>
      </c>
      <c r="E1047" s="1">
        <v>0</v>
      </c>
      <c r="F1047" s="1">
        <v>0</v>
      </c>
      <c r="G1047" s="2">
        <f t="shared" si="22"/>
        <v>1356208.9894400002</v>
      </c>
      <c r="H1047" s="2">
        <f t="shared" si="19"/>
        <v>0.26999999955296516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2768038</v>
      </c>
      <c r="D1048" s="1">
        <f>BILANCA!E70</f>
        <v>9211363.7300000004</v>
      </c>
      <c r="E1048" s="1">
        <v>0</v>
      </c>
      <c r="F1048" s="1">
        <v>0</v>
      </c>
      <c r="G1048" s="2">
        <f t="shared" si="22"/>
        <v>1377399.7549000001</v>
      </c>
      <c r="H1048" s="2">
        <f t="shared" si="19"/>
        <v>0.26999999955296516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2768038</v>
      </c>
      <c r="D1050" s="1">
        <f>BILANCA!E72</f>
        <v>9211363.7300000004</v>
      </c>
      <c r="E1050" s="1">
        <v>0</v>
      </c>
      <c r="F1050" s="1">
        <v>0</v>
      </c>
      <c r="G1050" s="2">
        <f t="shared" si="22"/>
        <v>1419781.2858200003</v>
      </c>
      <c r="H1050" s="2">
        <f t="shared" si="19"/>
        <v>0.26999999955296516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34316</v>
      </c>
      <c r="D1056" s="1">
        <f>BILANCA!E78</f>
        <v>5021.12</v>
      </c>
      <c r="E1056" s="1">
        <v>0</v>
      </c>
      <c r="F1056" s="1">
        <v>0</v>
      </c>
      <c r="G1056" s="2">
        <f t="shared" si="22"/>
        <v>3238.1515199999994</v>
      </c>
      <c r="H1056" s="2">
        <f t="shared" si="19"/>
        <v>0.11999999999989086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34316</v>
      </c>
      <c r="D1064" s="1">
        <f>BILANCA!E86</f>
        <v>5021.12</v>
      </c>
      <c r="E1064" s="1">
        <v>0</v>
      </c>
      <c r="F1064" s="1">
        <v>0</v>
      </c>
      <c r="G1064" s="2">
        <f t="shared" si="22"/>
        <v>3593.0174400000001</v>
      </c>
      <c r="H1064" s="2">
        <f t="shared" si="19"/>
        <v>0.11999999999989086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10929341</v>
      </c>
      <c r="D1112" s="1">
        <f>BILANCA!E134</f>
        <v>10929341.75</v>
      </c>
      <c r="E1112" s="1">
        <v>0</v>
      </c>
      <c r="F1112" s="1">
        <v>0</v>
      </c>
      <c r="G1112" s="2">
        <f t="shared" si="22"/>
        <v>4229655.1605000002</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10929341</v>
      </c>
      <c r="D1113" s="1">
        <f>BILANCA!E135</f>
        <v>10929341.75</v>
      </c>
      <c r="E1113" s="1">
        <v>0</v>
      </c>
      <c r="F1113" s="1">
        <v>0</v>
      </c>
      <c r="G1113" s="2">
        <f t="shared" si="22"/>
        <v>4262443.1850000005</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10929341</v>
      </c>
      <c r="D1117" s="1">
        <f>BILANCA!E139</f>
        <v>10929341.75</v>
      </c>
      <c r="E1117" s="1">
        <v>0</v>
      </c>
      <c r="F1117" s="1">
        <v>0</v>
      </c>
      <c r="G1117" s="2">
        <f t="shared" si="22"/>
        <v>4393595.2829999998</v>
      </c>
      <c r="H1117" s="2">
        <f t="shared" si="23"/>
        <v>0.25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233133</v>
      </c>
      <c r="D1124" s="1">
        <f>BILANCA!E146</f>
        <v>2275371.9399999995</v>
      </c>
      <c r="E1124" s="1">
        <v>0</v>
      </c>
      <c r="F1124" s="1">
        <v>0</v>
      </c>
      <c r="G1124" s="2">
        <f t="shared" si="22"/>
        <v>674526.64007999981</v>
      </c>
      <c r="H1124" s="2">
        <f t="shared" si="23"/>
        <v>6.0000000521540642E-2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134397</v>
      </c>
      <c r="D1125" s="1">
        <f>BILANCA!E147</f>
        <v>125543.86</v>
      </c>
      <c r="E1125" s="1">
        <v>0</v>
      </c>
      <c r="F1125" s="1">
        <v>0</v>
      </c>
      <c r="G1125" s="2">
        <f t="shared" si="22"/>
        <v>54738.830239999996</v>
      </c>
      <c r="H1125" s="2">
        <f t="shared" si="23"/>
        <v>0.13999999999941792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2070988.19</v>
      </c>
      <c r="E1127" s="1">
        <v>0</v>
      </c>
      <c r="F1127" s="1">
        <v>0</v>
      </c>
      <c r="G1127" s="2">
        <f t="shared" si="22"/>
        <v>596444.59871999989</v>
      </c>
      <c r="H1127" s="2">
        <f t="shared" si="23"/>
        <v>0.18999999994412065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2070988.19</v>
      </c>
      <c r="E1129" s="1">
        <v>0</v>
      </c>
      <c r="F1129" s="1">
        <v>0</v>
      </c>
      <c r="G1129" s="2">
        <f t="shared" si="22"/>
        <v>604728.55147999991</v>
      </c>
      <c r="H1129" s="2">
        <f t="shared" si="23"/>
        <v>0.18999999994412065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9194</v>
      </c>
      <c r="D1136" s="1">
        <f>BILANCA!E158</f>
        <v>4063.34</v>
      </c>
      <c r="E1136" s="1">
        <v>0</v>
      </c>
      <c r="F1136" s="1">
        <v>0</v>
      </c>
      <c r="G1136" s="2">
        <f t="shared" si="22"/>
        <v>2650.0640400000002</v>
      </c>
      <c r="H1136" s="2">
        <f t="shared" si="23"/>
        <v>0.34000000000014552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878991</v>
      </c>
      <c r="D1137" s="1">
        <f>BILANCA!E159</f>
        <v>763661.09</v>
      </c>
      <c r="E1137" s="1">
        <v>0</v>
      </c>
      <c r="F1137" s="1">
        <v>0</v>
      </c>
      <c r="G1137" s="2">
        <f t="shared" si="22"/>
        <v>370572.22971999994</v>
      </c>
      <c r="H1137" s="2">
        <f t="shared" si="23"/>
        <v>8.999999996740371E-2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849</v>
      </c>
      <c r="D1138" s="1">
        <f>BILANCA!E160</f>
        <v>2624.89</v>
      </c>
      <c r="E1138" s="1">
        <v>0</v>
      </c>
      <c r="F1138" s="1">
        <v>0</v>
      </c>
      <c r="G1138" s="2">
        <f t="shared" si="22"/>
        <v>945.31089999999995</v>
      </c>
      <c r="H1138" s="2">
        <f t="shared" si="23"/>
        <v>0.11000000000012733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790298</v>
      </c>
      <c r="D1141" s="1">
        <f>BILANCA!E163</f>
        <v>691509.43</v>
      </c>
      <c r="E1141" s="1">
        <v>0</v>
      </c>
      <c r="F1141" s="1">
        <v>0</v>
      </c>
      <c r="G1141" s="2">
        <f t="shared" si="22"/>
        <v>343384.06388000003</v>
      </c>
      <c r="H1141" s="2">
        <f t="shared" si="23"/>
        <v>0.43000000005122274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18297</v>
      </c>
      <c r="D1143" s="1">
        <f>BILANCA!E165</f>
        <v>18297.27</v>
      </c>
      <c r="E1143" s="1">
        <v>0</v>
      </c>
      <c r="F1143" s="1">
        <v>0</v>
      </c>
      <c r="G1143" s="2">
        <f t="shared" si="22"/>
        <v>8782.6463999999996</v>
      </c>
      <c r="H1143" s="2">
        <f t="shared" si="23"/>
        <v>0.27000000000043656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18297</v>
      </c>
      <c r="D1147" s="1">
        <f>BILANCA!E169</f>
        <v>18297.27</v>
      </c>
      <c r="E1147" s="1">
        <v>0</v>
      </c>
      <c r="F1147" s="1">
        <v>0</v>
      </c>
      <c r="G1147" s="2">
        <f t="shared" si="22"/>
        <v>9002.2125599999999</v>
      </c>
      <c r="H1147" s="2">
        <f t="shared" si="23"/>
        <v>0.27000000000043656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54176309</v>
      </c>
      <c r="D1152" s="1">
        <f>BILANCA!E175</f>
        <v>66172240.060000002</v>
      </c>
      <c r="E1152" s="1">
        <v>0</v>
      </c>
      <c r="F1152" s="1">
        <v>0</v>
      </c>
      <c r="G1152" s="2">
        <f t="shared" si="22"/>
        <v>31522013.361280002</v>
      </c>
      <c r="H1152" s="2">
        <f t="shared" si="23"/>
        <v>6.0000002384185791E-2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6241442</v>
      </c>
      <c r="D1153" s="1">
        <f>BILANCA!E176</f>
        <v>1727241.44</v>
      </c>
      <c r="E1153" s="1">
        <v>0</v>
      </c>
      <c r="F1153" s="1">
        <v>0</v>
      </c>
      <c r="G1153" s="2">
        <f t="shared" si="22"/>
        <v>1648307.2296000002</v>
      </c>
      <c r="H1153" s="2">
        <f t="shared" si="23"/>
        <v>0.43999999994412065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134839</v>
      </c>
      <c r="D1154" s="1">
        <f>BILANCA!E177</f>
        <v>158195.06</v>
      </c>
      <c r="E1154" s="1">
        <v>0</v>
      </c>
      <c r="F1154" s="1">
        <v>0</v>
      </c>
      <c r="G1154" s="2">
        <f t="shared" si="22"/>
        <v>77160.179520000005</v>
      </c>
      <c r="H1154" s="2">
        <f t="shared" si="23"/>
        <v>5.9999999997671694E-2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44923</v>
      </c>
      <c r="D1155" s="1">
        <f>BILANCA!E178</f>
        <v>55953.53</v>
      </c>
      <c r="E1155" s="1">
        <v>0</v>
      </c>
      <c r="F1155" s="1">
        <v>0</v>
      </c>
      <c r="G1155" s="2">
        <f t="shared" si="22"/>
        <v>26974.770319999996</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57632</v>
      </c>
      <c r="D1156" s="1">
        <f>BILANCA!E179</f>
        <v>82581.86</v>
      </c>
      <c r="E1156" s="1">
        <v>0</v>
      </c>
      <c r="F1156" s="1">
        <v>0</v>
      </c>
      <c r="G1156" s="2">
        <f t="shared" si="22"/>
        <v>38543.65956</v>
      </c>
      <c r="H1156" s="2">
        <f t="shared" si="23"/>
        <v>0.13999999999941792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5520</v>
      </c>
      <c r="D1157" s="1">
        <f>BILANCA!E180</f>
        <v>1777.4299999999998</v>
      </c>
      <c r="E1157" s="1">
        <v>0</v>
      </c>
      <c r="F1157" s="1">
        <v>0</v>
      </c>
      <c r="G1157" s="2">
        <f t="shared" si="22"/>
        <v>1579.0256399999998</v>
      </c>
      <c r="H1157" s="2">
        <f t="shared" si="23"/>
        <v>0.42999999999983629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4709</v>
      </c>
      <c r="D1159" s="1">
        <f>BILANCA!E182</f>
        <v>860.14</v>
      </c>
      <c r="E1159" s="1">
        <v>0</v>
      </c>
      <c r="F1159" s="1">
        <v>0</v>
      </c>
      <c r="G1159" s="2">
        <f t="shared" si="22"/>
        <v>1131.5532800000001</v>
      </c>
      <c r="H1159" s="2">
        <f t="shared" si="23"/>
        <v>0.13999999999998636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811</v>
      </c>
      <c r="D1160" s="1">
        <f>BILANCA!E183</f>
        <v>917.29</v>
      </c>
      <c r="E1160" s="1">
        <v>0</v>
      </c>
      <c r="F1160" s="1">
        <v>0</v>
      </c>
      <c r="G1160" s="2">
        <f t="shared" si="22"/>
        <v>468.26765999999998</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2636.08</v>
      </c>
      <c r="E1161" s="1">
        <v>0</v>
      </c>
      <c r="F1161" s="1">
        <v>0</v>
      </c>
      <c r="G1161" s="2">
        <f t="shared" si="22"/>
        <v>938.44447999999988</v>
      </c>
      <c r="H1161" s="2">
        <f t="shared" si="23"/>
        <v>7.999999999992724E-2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2629.88</v>
      </c>
      <c r="E1162" s="1">
        <v>0</v>
      </c>
      <c r="F1162" s="1">
        <v>0</v>
      </c>
      <c r="G1162" s="2">
        <f>B1162/1000*C1162+B1162/500*D1162</f>
        <v>941.49703999999997</v>
      </c>
      <c r="H1162" s="2">
        <f>ABS(C1162-ROUND(C1162,0))+ABS(D1162-ROUND(D1162,0))</f>
        <v>0.11999999999989086</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2400</v>
      </c>
      <c r="D1164" s="1">
        <f>BILANCA!E187</f>
        <v>0</v>
      </c>
      <c r="E1164" s="1">
        <v>0</v>
      </c>
      <c r="F1164" s="1">
        <v>0</v>
      </c>
      <c r="G1164" s="2">
        <f t="shared" si="22"/>
        <v>434.4</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24364</v>
      </c>
      <c r="D1165" s="1">
        <f>BILANCA!E188</f>
        <v>12616.28</v>
      </c>
      <c r="E1165" s="1">
        <v>0</v>
      </c>
      <c r="F1165" s="1">
        <v>0</v>
      </c>
      <c r="G1165" s="2">
        <f t="shared" si="22"/>
        <v>9026.5739199999989</v>
      </c>
      <c r="H1165" s="2">
        <f t="shared" si="23"/>
        <v>0.28000000000065484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550023</v>
      </c>
      <c r="D1166" s="1">
        <f>BILANCA!E189</f>
        <v>124901.28</v>
      </c>
      <c r="E1166" s="1">
        <v>0</v>
      </c>
      <c r="F1166" s="1">
        <v>0</v>
      </c>
      <c r="G1166" s="2">
        <f t="shared" si="22"/>
        <v>146368.07748000001</v>
      </c>
      <c r="H1166" s="2">
        <f t="shared" si="23"/>
        <v>0.27999999999883585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5556580</v>
      </c>
      <c r="D1183" s="1">
        <f>BILANCA!E206</f>
        <v>1444145.1</v>
      </c>
      <c r="E1183" s="1">
        <v>0</v>
      </c>
      <c r="F1183" s="1">
        <v>0</v>
      </c>
      <c r="G1183" s="2">
        <f t="shared" si="22"/>
        <v>1688974.04</v>
      </c>
      <c r="H1183" s="2">
        <f t="shared" si="23"/>
        <v>0.10000000009313226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5556580</v>
      </c>
      <c r="D1184" s="1">
        <f>BILANCA!E207</f>
        <v>1444145.1</v>
      </c>
      <c r="E1184" s="1">
        <v>0</v>
      </c>
      <c r="F1184" s="1">
        <v>0</v>
      </c>
      <c r="G1184" s="2">
        <f t="shared" si="22"/>
        <v>1697418.9102000003</v>
      </c>
      <c r="H1184" s="2">
        <f t="shared" si="23"/>
        <v>0.10000000009313226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5034223</v>
      </c>
      <c r="D1189" s="1">
        <f>BILANCA!E212</f>
        <v>1444145.1</v>
      </c>
      <c r="E1189" s="1">
        <v>0</v>
      </c>
      <c r="F1189" s="1">
        <v>0</v>
      </c>
      <c r="G1189" s="2">
        <f t="shared" si="22"/>
        <v>1632037.7191999999</v>
      </c>
      <c r="H1189" s="2">
        <f t="shared" si="23"/>
        <v>0.10000000009313226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522357</v>
      </c>
      <c r="D1194" s="1">
        <f>BILANCA!E217</f>
        <v>0</v>
      </c>
      <c r="E1194" s="1">
        <v>0</v>
      </c>
      <c r="F1194" s="1">
        <v>0</v>
      </c>
      <c r="G1194" s="2">
        <f t="shared" si="22"/>
        <v>110217.32699999999</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47934867</v>
      </c>
      <c r="D1214" s="1">
        <f>BILANCA!E237</f>
        <v>64444998.620000005</v>
      </c>
      <c r="E1214" s="1">
        <v>0</v>
      </c>
      <c r="F1214" s="1">
        <v>0</v>
      </c>
      <c r="G1214" s="2">
        <f t="shared" si="22"/>
        <v>40846543.639440008</v>
      </c>
      <c r="H1214" s="2">
        <f t="shared" si="23"/>
        <v>0.37999999523162842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45828547</v>
      </c>
      <c r="D1215" s="1">
        <f>BILANCA!E238</f>
        <v>53480642.93</v>
      </c>
      <c r="E1215" s="1">
        <v>0</v>
      </c>
      <c r="F1215" s="1">
        <v>0</v>
      </c>
      <c r="G1215" s="2">
        <f t="shared" si="22"/>
        <v>35447241.223520003</v>
      </c>
      <c r="H1215" s="2">
        <f t="shared" si="23"/>
        <v>7.0000000298023224E-2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51447311</v>
      </c>
      <c r="D1216" s="1">
        <f>BILANCA!E239</f>
        <v>54986971.82</v>
      </c>
      <c r="E1216" s="1">
        <v>0</v>
      </c>
      <c r="F1216" s="1">
        <v>0</v>
      </c>
      <c r="G1216" s="2">
        <f t="shared" si="22"/>
        <v>37611152.331119999</v>
      </c>
      <c r="H1216" s="2">
        <f t="shared" si="23"/>
        <v>0.17999999970197678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51447311</v>
      </c>
      <c r="D1217" s="1">
        <f>BILANCA!E240</f>
        <v>54986971.82</v>
      </c>
      <c r="E1217" s="1">
        <v>0</v>
      </c>
      <c r="F1217" s="1">
        <v>0</v>
      </c>
      <c r="G1217" s="2">
        <f t="shared" si="22"/>
        <v>37772573.585759997</v>
      </c>
      <c r="H1217" s="2">
        <f t="shared" si="23"/>
        <v>0.17999999970197678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5618764</v>
      </c>
      <c r="D1219" s="1">
        <f>BILANCA!E242</f>
        <v>1506328.8900000001</v>
      </c>
      <c r="E1219" s="1">
        <v>0</v>
      </c>
      <c r="F1219" s="1">
        <v>0</v>
      </c>
      <c r="G1219" s="2">
        <f t="shared" si="22"/>
        <v>2037015.5400800002</v>
      </c>
      <c r="H1219" s="2">
        <f t="shared" si="23"/>
        <v>0.10999999986961484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5556580</v>
      </c>
      <c r="D1220" s="1">
        <f>BILANCA!E243</f>
        <v>1444145.09</v>
      </c>
      <c r="E1220" s="1">
        <v>0</v>
      </c>
      <c r="F1220" s="1">
        <v>0</v>
      </c>
      <c r="G1220" s="2">
        <f t="shared" si="22"/>
        <v>2001434.23266</v>
      </c>
      <c r="H1220" s="2">
        <f t="shared" si="23"/>
        <v>9.0000000083819032E-2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62184</v>
      </c>
      <c r="D1221" s="1">
        <f>BILANCA!E244</f>
        <v>62183.8</v>
      </c>
      <c r="E1221" s="1">
        <v>0</v>
      </c>
      <c r="F1221" s="1">
        <v>0</v>
      </c>
      <c r="G1221" s="2">
        <f t="shared" si="22"/>
        <v>44399.2808</v>
      </c>
      <c r="H1221" s="2">
        <f t="shared" si="23"/>
        <v>0.19999999999708962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1882592</v>
      </c>
      <c r="D1222" s="1">
        <f>BILANCA!E245</f>
        <v>8703042.4199999999</v>
      </c>
      <c r="E1222" s="1">
        <v>0</v>
      </c>
      <c r="F1222" s="1">
        <v>0</v>
      </c>
      <c r="G1222" s="2">
        <f t="shared" si="22"/>
        <v>4609993.7647599997</v>
      </c>
      <c r="H1222" s="2">
        <f t="shared" si="23"/>
        <v>0.41999999992549419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15345623</v>
      </c>
      <c r="D1223" s="1">
        <f>BILANCA!E246</f>
        <v>20481251.289999999</v>
      </c>
      <c r="E1223" s="1">
        <v>0</v>
      </c>
      <c r="F1223" s="1">
        <v>0</v>
      </c>
      <c r="G1223" s="2">
        <f t="shared" si="22"/>
        <v>13513950.139199998</v>
      </c>
      <c r="H1223" s="2">
        <f t="shared" si="23"/>
        <v>0.28999999910593033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9858743</v>
      </c>
      <c r="D1224" s="1">
        <f>BILANCA!E247</f>
        <v>19106806.199999999</v>
      </c>
      <c r="E1224" s="1">
        <v>0</v>
      </c>
      <c r="F1224" s="1">
        <v>0</v>
      </c>
      <c r="G1224" s="2">
        <f t="shared" si="22"/>
        <v>11585437.6514</v>
      </c>
      <c r="H1224" s="2">
        <f t="shared" si="23"/>
        <v>0.19999999925494194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5486880</v>
      </c>
      <c r="D1226" s="1">
        <f>BILANCA!E249</f>
        <v>1374445.09</v>
      </c>
      <c r="E1226" s="1">
        <v>0</v>
      </c>
      <c r="F1226" s="1">
        <v>0</v>
      </c>
      <c r="G1226" s="2">
        <f t="shared" si="22"/>
        <v>2001292.15374</v>
      </c>
      <c r="H1226" s="2">
        <f t="shared" si="23"/>
        <v>9.0000000083819032E-2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13463031</v>
      </c>
      <c r="D1227" s="1">
        <f>BILANCA!E250</f>
        <v>11778208.869999999</v>
      </c>
      <c r="E1227" s="1">
        <v>0</v>
      </c>
      <c r="F1227" s="1">
        <v>0</v>
      </c>
      <c r="G1227" s="2">
        <f t="shared" si="22"/>
        <v>9032745.4925599992</v>
      </c>
      <c r="H1227" s="2">
        <f t="shared" si="23"/>
        <v>0.13000000081956387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13463031</v>
      </c>
      <c r="D1229" s="1">
        <f>BILANCA!E252</f>
        <v>11778208.869999999</v>
      </c>
      <c r="E1229" s="1">
        <v>0</v>
      </c>
      <c r="F1229" s="1">
        <v>0</v>
      </c>
      <c r="G1229" s="2">
        <f t="shared" si="22"/>
        <v>9106784.390039999</v>
      </c>
      <c r="H1229" s="2">
        <f t="shared" si="23"/>
        <v>0.13000000081956387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223728</v>
      </c>
      <c r="D1232" s="1">
        <f>BILANCA!E255</f>
        <v>2261313.27</v>
      </c>
      <c r="E1232" s="1">
        <v>0</v>
      </c>
      <c r="F1232" s="1">
        <v>0</v>
      </c>
      <c r="G1232" s="2">
        <f t="shared" si="22"/>
        <v>1181842.28046</v>
      </c>
      <c r="H1232" s="2">
        <f t="shared" si="23"/>
        <v>0.27000000001862645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14207335</v>
      </c>
      <c r="D1236" s="1">
        <f>BILANCA!E259</f>
        <v>11124286.050000001</v>
      </c>
      <c r="E1236" s="1">
        <v>0</v>
      </c>
      <c r="F1236" s="1">
        <v>0</v>
      </c>
      <c r="G1236" s="2">
        <f t="shared" si="22"/>
        <v>9223344.4963000007</v>
      </c>
      <c r="H1236" s="2">
        <f t="shared" si="23"/>
        <v>5.000000074505806E-2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14207335</v>
      </c>
      <c r="D1237" s="1">
        <f>BILANCA!E260</f>
        <v>11124286.050000001</v>
      </c>
      <c r="E1237" s="1">
        <v>0</v>
      </c>
      <c r="F1237" s="1">
        <v>0</v>
      </c>
      <c r="G1237" s="2">
        <f t="shared" si="22"/>
        <v>9259800.4034000002</v>
      </c>
      <c r="H1237" s="2">
        <f t="shared" si="23"/>
        <v>5.000000074505806E-2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1022519</v>
      </c>
      <c r="D1240" s="1">
        <f>BILANCA!E264</f>
        <v>893536.9</v>
      </c>
      <c r="E1240" s="1">
        <v>0</v>
      </c>
      <c r="F1240" s="1">
        <v>0</v>
      </c>
      <c r="G1240" s="2">
        <f t="shared" si="22"/>
        <v>722065.34960000007</v>
      </c>
      <c r="H1240" s="2">
        <f t="shared" si="23"/>
        <v>9.9999999976716936E-2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912</v>
      </c>
      <c r="D1241" s="1">
        <f>BILANCA!E265</f>
        <v>2073344.47</v>
      </c>
      <c r="E1241" s="1">
        <v>0</v>
      </c>
      <c r="F1241" s="1">
        <v>0</v>
      </c>
      <c r="G1241" s="2">
        <f t="shared" si="22"/>
        <v>1070081.0425200001</v>
      </c>
      <c r="H1241" s="2">
        <f t="shared" si="23"/>
        <v>0.46999999997206032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18297</v>
      </c>
      <c r="D1242" s="1">
        <f>BILANCA!E266</f>
        <v>18297.27</v>
      </c>
      <c r="E1242" s="1">
        <v>0</v>
      </c>
      <c r="F1242" s="1">
        <v>0</v>
      </c>
      <c r="G1242" s="2">
        <f t="shared" ref="G1242:G1479" si="24">B1242/1000*C1242+B1242/500*D1242</f>
        <v>14216.90886</v>
      </c>
      <c r="H1242" s="2">
        <f t="shared" si="23"/>
        <v>0.27000000000043656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34316</v>
      </c>
      <c r="D1245" s="1">
        <f>BILANCA!E269</f>
        <v>4443.5200000000004</v>
      </c>
      <c r="E1245" s="1">
        <v>0</v>
      </c>
      <c r="F1245" s="1">
        <v>0</v>
      </c>
      <c r="G1245" s="2">
        <f t="shared" si="24"/>
        <v>11319.196479999999</v>
      </c>
      <c r="H1245" s="2">
        <f t="shared" si="23"/>
        <v>0.47999999999956344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577.20000000000005</v>
      </c>
      <c r="E1247" s="1">
        <v>0</v>
      </c>
      <c r="F1247" s="1">
        <v>0</v>
      </c>
      <c r="G1247" s="2">
        <f t="shared" si="24"/>
        <v>304.76160000000004</v>
      </c>
      <c r="H1247" s="2">
        <f t="shared" si="23"/>
        <v>0.20000000000004547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8494</v>
      </c>
      <c r="D1263" s="1">
        <f>BILANCA!E287</f>
        <v>9823.81</v>
      </c>
      <c r="E1263" s="1">
        <v>0</v>
      </c>
      <c r="F1263" s="1">
        <v>0</v>
      </c>
      <c r="G1263" s="2">
        <f t="shared" si="24"/>
        <v>7879.6535999999996</v>
      </c>
      <c r="H1263" s="2">
        <f t="shared" si="23"/>
        <v>0.19000000000050932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126345</v>
      </c>
      <c r="D1264" s="1">
        <f>BILANCA!E288</f>
        <v>148371.25</v>
      </c>
      <c r="E1264" s="1">
        <v>0</v>
      </c>
      <c r="F1264" s="1">
        <v>0</v>
      </c>
      <c r="G1264" s="2">
        <f t="shared" si="24"/>
        <v>118887.58750000001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118857.53</v>
      </c>
      <c r="E1265" s="1">
        <v>0</v>
      </c>
      <c r="F1265" s="1">
        <v>0</v>
      </c>
      <c r="G1265" s="2">
        <f t="shared" si="24"/>
        <v>67035.646919999999</v>
      </c>
      <c r="H1265" s="2">
        <f t="shared" si="23"/>
        <v>0.47000000000116415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550023</v>
      </c>
      <c r="D1266" s="1">
        <f>BILANCA!E290</f>
        <v>6043.75</v>
      </c>
      <c r="E1266" s="1">
        <v>0</v>
      </c>
      <c r="F1266" s="1">
        <v>0</v>
      </c>
      <c r="G1266" s="2">
        <f t="shared" si="24"/>
        <v>159077.2715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5556580</v>
      </c>
      <c r="D1270" s="1">
        <f>BILANCA!E294</f>
        <v>1444145.1</v>
      </c>
      <c r="E1270" s="1">
        <v>0</v>
      </c>
      <c r="F1270" s="1">
        <v>0</v>
      </c>
      <c r="G1270" s="2">
        <f t="shared" si="24"/>
        <v>2423677.7473999998</v>
      </c>
      <c r="H1270" s="2">
        <f t="shared" si="23"/>
        <v>0.10000000009313226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14300</v>
      </c>
      <c r="D1273" s="1">
        <f>BILANCA!E297</f>
        <v>0</v>
      </c>
      <c r="E1273" s="1">
        <v>0</v>
      </c>
      <c r="F1273" s="1">
        <v>0</v>
      </c>
      <c r="G1273" s="2">
        <f t="shared" si="24"/>
        <v>4147</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660</v>
      </c>
      <c r="D1274" s="1">
        <f>BILANCA!E298</f>
        <v>2849.93</v>
      </c>
      <c r="E1274" s="1">
        <v>0</v>
      </c>
      <c r="F1274" s="1">
        <v>0</v>
      </c>
      <c r="G1274" s="2">
        <f t="shared" si="24"/>
        <v>1850.7192599999998</v>
      </c>
      <c r="H1274" s="2">
        <f t="shared" si="23"/>
        <v>7.0000000000163709E-2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9404</v>
      </c>
      <c r="D1275" s="1">
        <f>BILANCA!E299</f>
        <v>9766.35</v>
      </c>
      <c r="E1275" s="1">
        <v>0</v>
      </c>
      <c r="F1275" s="1">
        <v>0</v>
      </c>
      <c r="G1275" s="2">
        <f t="shared" si="24"/>
        <v>8449.5164000000004</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1250405</v>
      </c>
      <c r="D1299" s="6">
        <f>'RAS-funkcijski'!E5</f>
        <v>1894962.6300000001</v>
      </c>
      <c r="E1299" s="6">
        <v>0</v>
      </c>
      <c r="F1299" s="6">
        <v>0</v>
      </c>
      <c r="G1299" s="7">
        <f t="shared" si="24"/>
        <v>5040.3302600000006</v>
      </c>
      <c r="H1299" s="7">
        <f t="shared" si="23"/>
        <v>0.36999999987892807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200582</v>
      </c>
      <c r="D1300" s="1">
        <f>'RAS-funkcijski'!E6</f>
        <v>79359.850000000006</v>
      </c>
      <c r="E1300" s="1">
        <v>0</v>
      </c>
      <c r="F1300" s="1">
        <v>0</v>
      </c>
      <c r="G1300" s="2">
        <f t="shared" si="24"/>
        <v>718.60339999999997</v>
      </c>
      <c r="H1300" s="2">
        <f t="shared" si="23"/>
        <v>0.14999999999417923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113620</v>
      </c>
      <c r="D1301" s="1">
        <f>'RAS-funkcijski'!E7</f>
        <v>43391.519999999997</v>
      </c>
      <c r="E1301" s="1">
        <v>0</v>
      </c>
      <c r="F1301" s="1">
        <v>0</v>
      </c>
      <c r="G1301" s="2">
        <f t="shared" si="24"/>
        <v>601.20911999999998</v>
      </c>
      <c r="H1301" s="2">
        <f t="shared" si="23"/>
        <v>0.48000000000320142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86962</v>
      </c>
      <c r="D1302" s="1">
        <f>'RAS-funkcijski'!E8</f>
        <v>35968.33</v>
      </c>
      <c r="E1302" s="1">
        <v>0</v>
      </c>
      <c r="F1302" s="1">
        <v>0</v>
      </c>
      <c r="G1302" s="2">
        <f t="shared" si="24"/>
        <v>635.59464000000003</v>
      </c>
      <c r="H1302" s="2">
        <f t="shared" si="23"/>
        <v>0.33000000000174623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1049823</v>
      </c>
      <c r="D1307" s="1">
        <f>'RAS-funkcijski'!E13</f>
        <v>1815602.78</v>
      </c>
      <c r="E1307" s="1">
        <v>0</v>
      </c>
      <c r="F1307" s="1">
        <v>0</v>
      </c>
      <c r="G1307" s="2">
        <f t="shared" si="24"/>
        <v>42129.257039999997</v>
      </c>
      <c r="H1307" s="2">
        <f t="shared" si="23"/>
        <v>0.21999999997206032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1049823</v>
      </c>
      <c r="D1310" s="1">
        <f>'RAS-funkcijski'!E16</f>
        <v>1815602.78</v>
      </c>
      <c r="E1310" s="1">
        <v>0</v>
      </c>
      <c r="F1310" s="1">
        <v>0</v>
      </c>
      <c r="G1310" s="2">
        <f t="shared" si="24"/>
        <v>56172.342720000001</v>
      </c>
      <c r="H1310" s="2">
        <f t="shared" si="23"/>
        <v>0.21999999997206032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54740</v>
      </c>
      <c r="D1316" s="1">
        <f>'RAS-funkcijski'!E22</f>
        <v>39668</v>
      </c>
      <c r="E1316" s="1">
        <v>0</v>
      </c>
      <c r="F1316" s="1">
        <v>0</v>
      </c>
      <c r="G1316" s="2">
        <f t="shared" si="24"/>
        <v>2413.3679999999999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54740</v>
      </c>
      <c r="D1318" s="1">
        <f>'RAS-funkcijski'!E24</f>
        <v>39668</v>
      </c>
      <c r="E1318" s="1">
        <v>0</v>
      </c>
      <c r="F1318" s="1">
        <v>0</v>
      </c>
      <c r="G1318" s="2">
        <f t="shared" si="24"/>
        <v>2681.52</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253700</v>
      </c>
      <c r="D1322" s="1">
        <f>'RAS-funkcijski'!E28</f>
        <v>183375.12</v>
      </c>
      <c r="E1322" s="1">
        <v>0</v>
      </c>
      <c r="F1322" s="1">
        <v>0</v>
      </c>
      <c r="G1322" s="2">
        <f t="shared" si="24"/>
        <v>14890.805759999999</v>
      </c>
      <c r="H1322" s="2">
        <f t="shared" si="23"/>
        <v>0.11999999999534339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253700</v>
      </c>
      <c r="D1324" s="1">
        <f>'RAS-funkcijski'!E30</f>
        <v>183375.12</v>
      </c>
      <c r="E1324" s="1">
        <v>0</v>
      </c>
      <c r="F1324" s="1">
        <v>0</v>
      </c>
      <c r="G1324" s="2">
        <f t="shared" si="24"/>
        <v>16131.70624</v>
      </c>
      <c r="H1324" s="2">
        <f t="shared" si="23"/>
        <v>0.11999999999534339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215750</v>
      </c>
      <c r="D1329" s="1">
        <f>'RAS-funkcijski'!E35</f>
        <v>355816.55</v>
      </c>
      <c r="E1329" s="1">
        <v>0</v>
      </c>
      <c r="F1329" s="1">
        <v>0</v>
      </c>
      <c r="G1329" s="2">
        <f t="shared" si="24"/>
        <v>28748.876099999998</v>
      </c>
      <c r="H1329" s="2">
        <f t="shared" si="23"/>
        <v>0.45000000001164153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215750</v>
      </c>
      <c r="D1355" s="1">
        <f>'RAS-funkcijski'!E61</f>
        <v>355816.55</v>
      </c>
      <c r="E1355" s="1">
        <v>0</v>
      </c>
      <c r="F1355" s="1">
        <v>0</v>
      </c>
      <c r="G1355" s="2">
        <f t="shared" si="24"/>
        <v>52860.8367</v>
      </c>
      <c r="H1355" s="2">
        <f t="shared" si="27"/>
        <v>0.45000000001164153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215750</v>
      </c>
      <c r="D1358" s="1">
        <f>'RAS-funkcijski'!E64</f>
        <v>355816.55</v>
      </c>
      <c r="E1358" s="1">
        <v>0</v>
      </c>
      <c r="F1358" s="1">
        <v>0</v>
      </c>
      <c r="G1358" s="2">
        <f t="shared" si="24"/>
        <v>55642.985999999997</v>
      </c>
      <c r="H1358" s="2">
        <f t="shared" si="27"/>
        <v>0.45000000001164153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3066676</v>
      </c>
      <c r="D1376" s="1">
        <f>'RAS-funkcijski'!E82</f>
        <v>2935100.74</v>
      </c>
      <c r="E1376" s="1">
        <v>0</v>
      </c>
      <c r="F1376" s="1">
        <v>0</v>
      </c>
      <c r="G1376" s="2">
        <f t="shared" si="24"/>
        <v>697076.44344000006</v>
      </c>
      <c r="H1376" s="2">
        <f t="shared" si="27"/>
        <v>0.25999999977648258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1039070</v>
      </c>
      <c r="D1377" s="1">
        <f>'RAS-funkcijski'!E83</f>
        <v>584560</v>
      </c>
      <c r="E1377" s="1">
        <v>0</v>
      </c>
      <c r="F1377" s="1">
        <v>0</v>
      </c>
      <c r="G1377" s="2">
        <f t="shared" si="24"/>
        <v>174447.01</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1941190</v>
      </c>
      <c r="D1378" s="1">
        <f>'RAS-funkcijski'!E84</f>
        <v>2186343.2400000002</v>
      </c>
      <c r="E1378" s="1">
        <v>0</v>
      </c>
      <c r="F1378" s="1">
        <v>0</v>
      </c>
      <c r="G1378" s="2">
        <f t="shared" si="24"/>
        <v>505110.11840000004</v>
      </c>
      <c r="H1378" s="2">
        <f t="shared" si="27"/>
        <v>0.24000000022351742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86416</v>
      </c>
      <c r="D1380" s="1">
        <f>'RAS-funkcijski'!E86</f>
        <v>45340</v>
      </c>
      <c r="E1380" s="1">
        <v>0</v>
      </c>
      <c r="F1380" s="1">
        <v>0</v>
      </c>
      <c r="G1380" s="2">
        <f t="shared" si="24"/>
        <v>14521.871999999999</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118857.5</v>
      </c>
      <c r="E1382" s="1">
        <v>0</v>
      </c>
      <c r="F1382" s="1">
        <v>0</v>
      </c>
      <c r="G1382" s="2">
        <f t="shared" si="24"/>
        <v>19968.060000000001</v>
      </c>
      <c r="H1382" s="2">
        <f t="shared" si="27"/>
        <v>0.5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11175</v>
      </c>
      <c r="D1383" s="1">
        <f>'RAS-funkcijski'!E89</f>
        <v>133569.53999999998</v>
      </c>
      <c r="E1383" s="1">
        <v>0</v>
      </c>
      <c r="F1383" s="1">
        <v>0</v>
      </c>
      <c r="G1383" s="2">
        <f t="shared" si="24"/>
        <v>23656.696799999998</v>
      </c>
      <c r="H1383" s="2">
        <f t="shared" si="27"/>
        <v>0.46000000002095476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80270.759999999995</v>
      </c>
      <c r="E1388" s="1">
        <v>0</v>
      </c>
      <c r="F1388" s="1">
        <v>0</v>
      </c>
      <c r="G1388" s="2">
        <f t="shared" si="24"/>
        <v>14448.736799999999</v>
      </c>
      <c r="H1388" s="2">
        <f t="shared" si="27"/>
        <v>0.24000000000523869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80270.759999999995</v>
      </c>
      <c r="E1389" s="1">
        <v>0</v>
      </c>
      <c r="F1389" s="1">
        <v>0</v>
      </c>
      <c r="G1389" s="2">
        <f t="shared" si="24"/>
        <v>14609.278319999999</v>
      </c>
      <c r="H1389" s="2">
        <f t="shared" si="27"/>
        <v>0.24000000000523869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34645.279999999999</v>
      </c>
      <c r="E1393" s="1">
        <v>0</v>
      </c>
      <c r="F1393" s="1">
        <v>0</v>
      </c>
      <c r="G1393" s="2">
        <f t="shared" si="24"/>
        <v>6582.6031999999996</v>
      </c>
      <c r="H1393" s="2">
        <f t="shared" si="27"/>
        <v>0.27999999999883585</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34645.279999999999</v>
      </c>
      <c r="E1394" s="1">
        <v>0</v>
      </c>
      <c r="F1394" s="1">
        <v>0</v>
      </c>
      <c r="G1394" s="2">
        <f t="shared" si="24"/>
        <v>6651.8937599999999</v>
      </c>
      <c r="H1394" s="2">
        <f t="shared" si="27"/>
        <v>0.27999999999883585</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11175</v>
      </c>
      <c r="D1400" s="1">
        <f>'RAS-funkcijski'!E106</f>
        <v>18653.5</v>
      </c>
      <c r="E1400" s="1">
        <v>0</v>
      </c>
      <c r="F1400" s="1">
        <v>0</v>
      </c>
      <c r="G1400" s="2">
        <f t="shared" si="24"/>
        <v>4945.1639999999998</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4634139</v>
      </c>
      <c r="D1401" s="1">
        <f>'RAS-funkcijski'!E107</f>
        <v>6784188.1500000004</v>
      </c>
      <c r="E1401" s="1">
        <v>0</v>
      </c>
      <c r="F1401" s="1">
        <v>0</v>
      </c>
      <c r="G1401" s="2">
        <f t="shared" si="24"/>
        <v>1874859.0759000001</v>
      </c>
      <c r="H1401" s="2">
        <f t="shared" si="27"/>
        <v>0.15000000037252903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114000</v>
      </c>
      <c r="D1402" s="1">
        <f>'RAS-funkcijski'!E108</f>
        <v>159200</v>
      </c>
      <c r="E1402" s="1">
        <v>0</v>
      </c>
      <c r="F1402" s="1">
        <v>0</v>
      </c>
      <c r="G1402" s="2">
        <f t="shared" si="24"/>
        <v>44969.599999999999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71728.75</v>
      </c>
      <c r="E1403" s="1">
        <v>0</v>
      </c>
      <c r="F1403" s="1">
        <v>0</v>
      </c>
      <c r="G1403" s="2">
        <f t="shared" si="24"/>
        <v>15063.037499999999</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15000</v>
      </c>
      <c r="D1404" s="1">
        <f>'RAS-funkcijski'!E110</f>
        <v>15000</v>
      </c>
      <c r="E1404" s="1">
        <v>0</v>
      </c>
      <c r="F1404" s="1">
        <v>0</v>
      </c>
      <c r="G1404" s="2">
        <f t="shared" si="24"/>
        <v>4770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10000</v>
      </c>
      <c r="D1405" s="1">
        <f>'RAS-funkcijski'!E111</f>
        <v>25000</v>
      </c>
      <c r="E1405" s="1">
        <v>0</v>
      </c>
      <c r="F1405" s="1">
        <v>0</v>
      </c>
      <c r="G1405" s="2">
        <f t="shared" si="24"/>
        <v>6420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4495139</v>
      </c>
      <c r="D1407" s="1">
        <f>'RAS-funkcijski'!E113</f>
        <v>6513259.4000000004</v>
      </c>
      <c r="E1407" s="1">
        <v>0</v>
      </c>
      <c r="F1407" s="1">
        <v>0</v>
      </c>
      <c r="G1407" s="2">
        <f t="shared" si="24"/>
        <v>1909860.7002000001</v>
      </c>
      <c r="H1407" s="2">
        <f t="shared" si="27"/>
        <v>0.40000000037252903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1257636</v>
      </c>
      <c r="D1408" s="1">
        <f>'RAS-funkcijski'!E114</f>
        <v>1467838.08</v>
      </c>
      <c r="E1408" s="1">
        <v>0</v>
      </c>
      <c r="F1408" s="1">
        <v>0</v>
      </c>
      <c r="G1408" s="2">
        <f t="shared" si="24"/>
        <v>461264.33759999997</v>
      </c>
      <c r="H1408" s="2">
        <f t="shared" si="27"/>
        <v>8.0000000074505806E-2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1176636</v>
      </c>
      <c r="D1409" s="1">
        <f>'RAS-funkcijski'!E115</f>
        <v>1332838.08</v>
      </c>
      <c r="E1409" s="1">
        <v>0</v>
      </c>
      <c r="F1409" s="1">
        <v>0</v>
      </c>
      <c r="G1409" s="2">
        <f t="shared" si="24"/>
        <v>426496.64976000006</v>
      </c>
      <c r="H1409" s="2">
        <f t="shared" si="27"/>
        <v>8.0000000074505806E-2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945143</v>
      </c>
      <c r="D1410" s="1">
        <f>'RAS-funkcijski'!E116</f>
        <v>1016648.88</v>
      </c>
      <c r="E1410" s="1">
        <v>0</v>
      </c>
      <c r="F1410" s="1">
        <v>0</v>
      </c>
      <c r="G1410" s="2">
        <f t="shared" si="24"/>
        <v>333585.36511999997</v>
      </c>
      <c r="H1410" s="2">
        <f t="shared" si="27"/>
        <v>0.11999999999534339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231493</v>
      </c>
      <c r="D1411" s="1">
        <f>'RAS-funkcijski'!E117</f>
        <v>316189.2</v>
      </c>
      <c r="E1411" s="1">
        <v>0</v>
      </c>
      <c r="F1411" s="1">
        <v>0</v>
      </c>
      <c r="G1411" s="2">
        <f t="shared" si="24"/>
        <v>97617.468200000003</v>
      </c>
      <c r="H1411" s="2">
        <f t="shared" si="27"/>
        <v>0.20000000001164153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81000</v>
      </c>
      <c r="D1416" s="1">
        <f>'RAS-funkcijski'!E122</f>
        <v>135000</v>
      </c>
      <c r="E1416" s="1">
        <v>0</v>
      </c>
      <c r="F1416" s="1">
        <v>0</v>
      </c>
      <c r="G1416" s="2">
        <f t="shared" si="24"/>
        <v>41418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81000</v>
      </c>
      <c r="D1418" s="1">
        <f>'RAS-funkcijski'!E124</f>
        <v>135000</v>
      </c>
      <c r="E1418" s="1">
        <v>0</v>
      </c>
      <c r="F1418" s="1">
        <v>0</v>
      </c>
      <c r="G1418" s="2">
        <f t="shared" si="24"/>
        <v>42120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733772</v>
      </c>
      <c r="D1423" s="1">
        <f>'RAS-funkcijski'!E129</f>
        <v>729523.57</v>
      </c>
      <c r="E1423" s="1">
        <v>0</v>
      </c>
      <c r="F1423" s="1">
        <v>0</v>
      </c>
      <c r="G1423" s="2">
        <f t="shared" si="24"/>
        <v>274102.39249999996</v>
      </c>
      <c r="H1423" s="2">
        <f t="shared" si="27"/>
        <v>0.43000000005122274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241650</v>
      </c>
      <c r="D1429" s="1">
        <f>'RAS-funkcijski'!E135</f>
        <v>221450</v>
      </c>
      <c r="E1429" s="1">
        <v>0</v>
      </c>
      <c r="F1429" s="1">
        <v>0</v>
      </c>
      <c r="G1429" s="2">
        <f t="shared" si="24"/>
        <v>89676.05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52622</v>
      </c>
      <c r="D1430" s="1">
        <f>'RAS-funkcijski'!E136</f>
        <v>0</v>
      </c>
      <c r="E1430" s="1">
        <v>0</v>
      </c>
      <c r="F1430" s="1">
        <v>0</v>
      </c>
      <c r="G1430" s="2">
        <f t="shared" si="24"/>
        <v>6946.1040000000003</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400000</v>
      </c>
      <c r="D1431" s="1">
        <f>'RAS-funkcijski'!E137</f>
        <v>475000</v>
      </c>
      <c r="E1431" s="1">
        <v>0</v>
      </c>
      <c r="F1431" s="1">
        <v>0</v>
      </c>
      <c r="G1431" s="2">
        <f t="shared" si="24"/>
        <v>179550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39500</v>
      </c>
      <c r="D1432" s="1">
        <f>'RAS-funkcijski'!E138</f>
        <v>32673.57</v>
      </c>
      <c r="E1432" s="1">
        <v>0</v>
      </c>
      <c r="F1432" s="1">
        <v>0</v>
      </c>
      <c r="G1432" s="2">
        <f t="shared" si="24"/>
        <v>14049.51676</v>
      </c>
      <c r="H1432" s="2">
        <f t="shared" si="27"/>
        <v>0.43000000000029104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400</v>
      </c>
      <c r="E1434" s="1">
        <v>0</v>
      </c>
      <c r="F1434" s="1">
        <v>0</v>
      </c>
      <c r="G1434" s="2">
        <f t="shared" si="24"/>
        <v>108.80000000000001</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11477993</v>
      </c>
      <c r="D1435" s="13">
        <f>'RAS-funkcijski'!E141</f>
        <v>14524042.380000001</v>
      </c>
      <c r="E1435" s="13">
        <v>0</v>
      </c>
      <c r="F1435" s="13">
        <v>0</v>
      </c>
      <c r="G1435" s="14">
        <f t="shared" si="24"/>
        <v>5552072.6531200008</v>
      </c>
      <c r="H1435" s="14">
        <f t="shared" si="27"/>
        <v>0.38000000081956387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58790.68</v>
      </c>
      <c r="D1436" s="6">
        <f>'P-VRIO'!E5</f>
        <v>0</v>
      </c>
      <c r="E1436" s="6">
        <v>0</v>
      </c>
      <c r="F1436" s="6">
        <v>0</v>
      </c>
      <c r="G1436" s="7">
        <f t="shared" si="24"/>
        <v>58.790680000000002</v>
      </c>
      <c r="H1436" s="7">
        <f t="shared" si="27"/>
        <v>0.31999999999970896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58790.68</v>
      </c>
      <c r="D1437" s="1">
        <f>'P-VRIO'!E6</f>
        <v>0</v>
      </c>
      <c r="E1437" s="1">
        <v>0</v>
      </c>
      <c r="F1437" s="1">
        <v>0</v>
      </c>
      <c r="G1437" s="2">
        <f t="shared" si="24"/>
        <v>117.58136</v>
      </c>
      <c r="H1437" s="2">
        <f t="shared" si="27"/>
        <v>0.31999999999970896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58790.68</v>
      </c>
      <c r="D1438" s="1">
        <f>'P-VRIO'!E7</f>
        <v>0</v>
      </c>
      <c r="E1438" s="1">
        <v>0</v>
      </c>
      <c r="F1438" s="1">
        <v>0</v>
      </c>
      <c r="G1438" s="2">
        <f t="shared" si="24"/>
        <v>176.37204</v>
      </c>
      <c r="H1438" s="2">
        <f t="shared" si="27"/>
        <v>0.31999999999970896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58790.68</v>
      </c>
      <c r="D1439" s="1">
        <f>'P-VRIO'!E8</f>
        <v>0</v>
      </c>
      <c r="E1439" s="1">
        <v>0</v>
      </c>
      <c r="F1439" s="1">
        <v>0</v>
      </c>
      <c r="G1439" s="2">
        <f t="shared" si="24"/>
        <v>235.16272000000001</v>
      </c>
      <c r="H1439" s="2">
        <f t="shared" si="27"/>
        <v>0.31999999999970896</v>
      </c>
      <c r="I1439" s="10">
        <f t="shared" ref="I1439:I1444" si="28">G1439*H1439</f>
        <v>75.252070399931554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6241441.4199999999</v>
      </c>
      <c r="D1480" s="6"/>
      <c r="E1480" s="6">
        <v>0</v>
      </c>
      <c r="F1480" s="6">
        <v>0</v>
      </c>
      <c r="G1480" s="7">
        <f t="shared" ref="G1480:G1580" si="34">B1480/1000*C1480</f>
        <v>6241.4414200000001</v>
      </c>
      <c r="H1480" s="7">
        <f t="shared" ref="H1480:H1580" si="35">ABS(C1480-ROUND(C1480,0))</f>
        <v>0.41999999992549419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14013598.600000001</v>
      </c>
      <c r="D1481" s="1">
        <v>0</v>
      </c>
      <c r="E1481" s="1">
        <v>0</v>
      </c>
      <c r="F1481" s="1">
        <v>0</v>
      </c>
      <c r="G1481" s="2">
        <f t="shared" si="34"/>
        <v>28027.197200000002</v>
      </c>
      <c r="H1481" s="2">
        <f t="shared" si="35"/>
        <v>0.39999999850988388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302685.14</v>
      </c>
      <c r="D1482" s="1">
        <v>0</v>
      </c>
      <c r="E1482" s="1">
        <v>0</v>
      </c>
      <c r="F1482" s="1">
        <v>0</v>
      </c>
      <c r="G1482" s="2">
        <f t="shared" si="34"/>
        <v>908.05542000000003</v>
      </c>
      <c r="H1482" s="2">
        <f t="shared" si="35"/>
        <v>0.14000000001396984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4557629.1100000013</v>
      </c>
      <c r="D1483" s="1">
        <v>0</v>
      </c>
      <c r="E1483" s="1">
        <v>0</v>
      </c>
      <c r="F1483" s="1">
        <v>0</v>
      </c>
      <c r="G1483" s="2">
        <f t="shared" si="34"/>
        <v>18230.516440000007</v>
      </c>
      <c r="H1483" s="2">
        <f t="shared" si="35"/>
        <v>0.1100000012665987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715913.97</v>
      </c>
      <c r="D1484" s="1">
        <v>0</v>
      </c>
      <c r="E1484" s="1">
        <v>0</v>
      </c>
      <c r="F1484" s="1">
        <v>0</v>
      </c>
      <c r="G1484" s="2">
        <f t="shared" si="34"/>
        <v>3579.5698499999999</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2486283.35</v>
      </c>
      <c r="D1485" s="1">
        <v>0</v>
      </c>
      <c r="E1485" s="1">
        <v>0</v>
      </c>
      <c r="F1485" s="1">
        <v>0</v>
      </c>
      <c r="G1485" s="2">
        <f t="shared" si="34"/>
        <v>14917.7001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46393.16</v>
      </c>
      <c r="D1486" s="1">
        <v>0</v>
      </c>
      <c r="E1486" s="1">
        <v>0</v>
      </c>
      <c r="F1486" s="1">
        <v>0</v>
      </c>
      <c r="G1486" s="2">
        <f t="shared" si="34"/>
        <v>324.75212000000005</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979921.58</v>
      </c>
      <c r="D1487" s="1">
        <v>0</v>
      </c>
      <c r="E1487" s="1">
        <v>0</v>
      </c>
      <c r="F1487" s="1">
        <v>0</v>
      </c>
      <c r="G1487" s="2">
        <f t="shared" si="34"/>
        <v>7839.3726399999996</v>
      </c>
      <c r="H1487" s="2">
        <f t="shared" si="35"/>
        <v>0.42000000004190952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253205.45</v>
      </c>
      <c r="D1489" s="1">
        <v>0</v>
      </c>
      <c r="E1489" s="1">
        <v>0</v>
      </c>
      <c r="F1489" s="1">
        <v>0</v>
      </c>
      <c r="G1489" s="2">
        <f t="shared" si="34"/>
        <v>2532.0545000000002</v>
      </c>
      <c r="H1489" s="2">
        <f t="shared" si="35"/>
        <v>0.45000000001164153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58934.400000000001</v>
      </c>
      <c r="D1490" s="1">
        <v>0</v>
      </c>
      <c r="E1490" s="1">
        <v>0</v>
      </c>
      <c r="F1490" s="1">
        <v>0</v>
      </c>
      <c r="G1490" s="2">
        <f t="shared" si="34"/>
        <v>648.27840000000003</v>
      </c>
      <c r="H1490" s="2">
        <f t="shared" si="35"/>
        <v>0.40000000000145519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16977.2</v>
      </c>
      <c r="D1491" s="1">
        <v>0</v>
      </c>
      <c r="E1491" s="1">
        <v>0</v>
      </c>
      <c r="F1491" s="1">
        <v>0</v>
      </c>
      <c r="G1491" s="2">
        <f t="shared" si="34"/>
        <v>203.72640000000001</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5326065.53</v>
      </c>
      <c r="D1492" s="1">
        <v>0</v>
      </c>
      <c r="E1492" s="1">
        <v>0</v>
      </c>
      <c r="F1492" s="1">
        <v>0</v>
      </c>
      <c r="G1492" s="2">
        <f t="shared" si="34"/>
        <v>69238.851890000005</v>
      </c>
      <c r="H1492" s="2">
        <f t="shared" si="35"/>
        <v>0.46999999973922968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3827218.82</v>
      </c>
      <c r="D1493" s="1">
        <v>0</v>
      </c>
      <c r="E1493" s="1">
        <v>0</v>
      </c>
      <c r="F1493" s="1">
        <v>0</v>
      </c>
      <c r="G1493" s="2">
        <f t="shared" si="34"/>
        <v>53581.063479999997</v>
      </c>
      <c r="H1493" s="2">
        <f t="shared" si="35"/>
        <v>0.18000000016763806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3827218.82</v>
      </c>
      <c r="D1497" s="1">
        <v>0</v>
      </c>
      <c r="E1497" s="1">
        <v>0</v>
      </c>
      <c r="F1497" s="1">
        <v>0</v>
      </c>
      <c r="G1497" s="2">
        <f t="shared" si="34"/>
        <v>68889.93875999999</v>
      </c>
      <c r="H1497" s="2">
        <f t="shared" si="35"/>
        <v>0.18000000016763806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18527798.580000002</v>
      </c>
      <c r="D1499" s="1">
        <v>0</v>
      </c>
      <c r="E1499" s="1">
        <v>0</v>
      </c>
      <c r="F1499" s="1">
        <v>0</v>
      </c>
      <c r="G1499" s="2">
        <f t="shared" si="34"/>
        <v>370555.97160000005</v>
      </c>
      <c r="H1499" s="2">
        <f t="shared" si="35"/>
        <v>0.41999999806284904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299692.58</v>
      </c>
      <c r="D1500" s="1">
        <v>0</v>
      </c>
      <c r="E1500" s="1">
        <v>0</v>
      </c>
      <c r="F1500" s="1">
        <v>0</v>
      </c>
      <c r="G1500" s="2">
        <f t="shared" si="34"/>
        <v>6293.5441800000008</v>
      </c>
      <c r="H1500" s="2">
        <f t="shared" si="35"/>
        <v>0.41999999998370185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4537265</v>
      </c>
      <c r="D1501" s="1">
        <v>0</v>
      </c>
      <c r="E1501" s="1">
        <v>0</v>
      </c>
      <c r="F1501" s="1">
        <v>0</v>
      </c>
      <c r="G1501" s="2">
        <f t="shared" si="34"/>
        <v>99819.829999999987</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704883.08</v>
      </c>
      <c r="D1502" s="1">
        <v>0</v>
      </c>
      <c r="E1502" s="1">
        <v>0</v>
      </c>
      <c r="F1502" s="1">
        <v>0</v>
      </c>
      <c r="G1502" s="2">
        <f t="shared" si="34"/>
        <v>16212.310839999998</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2461333.9</v>
      </c>
      <c r="D1503" s="1">
        <v>0</v>
      </c>
      <c r="E1503" s="1">
        <v>0</v>
      </c>
      <c r="F1503" s="1">
        <v>0</v>
      </c>
      <c r="G1503" s="2">
        <f t="shared" si="34"/>
        <v>59072.013599999998</v>
      </c>
      <c r="H1503" s="2">
        <f t="shared" si="35"/>
        <v>0.10000000009313226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50135.4</v>
      </c>
      <c r="D1504" s="1">
        <v>0</v>
      </c>
      <c r="E1504" s="1">
        <v>0</v>
      </c>
      <c r="F1504" s="1">
        <v>0</v>
      </c>
      <c r="G1504" s="2">
        <f t="shared" si="34"/>
        <v>1253.3850000000002</v>
      </c>
      <c r="H1504" s="2">
        <f t="shared" si="35"/>
        <v>0.40000000000145519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977285.5</v>
      </c>
      <c r="D1505" s="1">
        <v>0</v>
      </c>
      <c r="E1505" s="1">
        <v>0</v>
      </c>
      <c r="F1505" s="1">
        <v>0</v>
      </c>
      <c r="G1505" s="2">
        <f t="shared" si="34"/>
        <v>25409.422999999999</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253205.45</v>
      </c>
      <c r="D1507" s="1">
        <v>0</v>
      </c>
      <c r="E1507" s="1">
        <v>0</v>
      </c>
      <c r="F1507" s="1">
        <v>0</v>
      </c>
      <c r="G1507" s="2">
        <f t="shared" si="34"/>
        <v>7089.7526000000007</v>
      </c>
      <c r="H1507" s="2">
        <f t="shared" si="35"/>
        <v>0.45000000001164153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61334.400000000001</v>
      </c>
      <c r="D1508" s="1">
        <v>0</v>
      </c>
      <c r="E1508" s="1">
        <v>0</v>
      </c>
      <c r="F1508" s="1">
        <v>0</v>
      </c>
      <c r="G1508" s="2">
        <f t="shared" si="34"/>
        <v>1778.6976000000002</v>
      </c>
      <c r="H1508" s="2">
        <f t="shared" si="35"/>
        <v>0.40000000000145519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29087.27</v>
      </c>
      <c r="D1509" s="1">
        <v>0</v>
      </c>
      <c r="E1509" s="1">
        <v>0</v>
      </c>
      <c r="F1509" s="1">
        <v>0</v>
      </c>
      <c r="G1509" s="2">
        <f t="shared" si="34"/>
        <v>872.61810000000003</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5751187.1100000003</v>
      </c>
      <c r="D1510" s="1">
        <v>0</v>
      </c>
      <c r="E1510" s="1">
        <v>0</v>
      </c>
      <c r="F1510" s="1">
        <v>0</v>
      </c>
      <c r="G1510" s="2">
        <f t="shared" si="34"/>
        <v>178286.80041</v>
      </c>
      <c r="H1510" s="2">
        <f t="shared" si="35"/>
        <v>0.11000000033527613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7939653.8899999997</v>
      </c>
      <c r="D1511" s="1">
        <v>0</v>
      </c>
      <c r="E1511" s="1">
        <v>0</v>
      </c>
      <c r="F1511" s="1">
        <v>0</v>
      </c>
      <c r="G1511" s="2">
        <f t="shared" si="34"/>
        <v>254068.92447999999</v>
      </c>
      <c r="H1511" s="2">
        <f t="shared" si="35"/>
        <v>0.11000000033527613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7939653.8899999997</v>
      </c>
      <c r="D1515" s="1">
        <v>0</v>
      </c>
      <c r="E1515" s="1">
        <v>0</v>
      </c>
      <c r="F1515" s="1">
        <v>0</v>
      </c>
      <c r="G1515" s="2">
        <f t="shared" si="34"/>
        <v>285827.54003999999</v>
      </c>
      <c r="H1515" s="2">
        <f t="shared" si="35"/>
        <v>0.11000000033527613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1727241.4400000013</v>
      </c>
      <c r="D1517" s="1">
        <v>0</v>
      </c>
      <c r="E1517" s="1">
        <v>0</v>
      </c>
      <c r="F1517" s="1">
        <v>0</v>
      </c>
      <c r="G1517" s="2">
        <f t="shared" si="34"/>
        <v>65635.174720000054</v>
      </c>
      <c r="H1517" s="2">
        <f t="shared" si="35"/>
        <v>0.44000000134110451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128681.34</v>
      </c>
      <c r="D1518" s="1">
        <v>0</v>
      </c>
      <c r="E1518" s="1">
        <v>0</v>
      </c>
      <c r="F1518" s="1">
        <v>0</v>
      </c>
      <c r="G1518" s="2">
        <f t="shared" si="34"/>
        <v>5018.5722599999999</v>
      </c>
      <c r="H1518" s="2">
        <f t="shared" si="35"/>
        <v>0.33999999999650754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9823.81</v>
      </c>
      <c r="D1524" s="1">
        <v>0</v>
      </c>
      <c r="E1524" s="1">
        <v>0</v>
      </c>
      <c r="F1524" s="1">
        <v>0</v>
      </c>
      <c r="G1524" s="2">
        <f t="shared" si="34"/>
        <v>442.07144999999997</v>
      </c>
      <c r="H1524" s="2">
        <f t="shared" si="35"/>
        <v>0.19000000000050932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9823.81</v>
      </c>
      <c r="D1530" s="1">
        <v>0</v>
      </c>
      <c r="E1530" s="1">
        <v>0</v>
      </c>
      <c r="F1530" s="1">
        <v>0</v>
      </c>
      <c r="G1530" s="2">
        <f t="shared" si="34"/>
        <v>501.01430999999997</v>
      </c>
      <c r="H1530" s="2">
        <f t="shared" si="35"/>
        <v>0.19000000000050932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6278.25</v>
      </c>
      <c r="D1531" s="1">
        <v>0</v>
      </c>
      <c r="E1531" s="1">
        <v>0</v>
      </c>
      <c r="F1531" s="1">
        <v>0</v>
      </c>
      <c r="G1531" s="2">
        <f t="shared" si="34"/>
        <v>326.46899999999999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3545.56</v>
      </c>
      <c r="D1534" s="1">
        <v>0</v>
      </c>
      <c r="E1534" s="1">
        <v>0</v>
      </c>
      <c r="F1534" s="1">
        <v>0</v>
      </c>
      <c r="G1534" s="2">
        <f t="shared" si="34"/>
        <v>195.00579999999999</v>
      </c>
      <c r="H1534" s="2">
        <f t="shared" si="35"/>
        <v>0.44000000000005457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118857.53</v>
      </c>
      <c r="D1565" s="1">
        <v>0</v>
      </c>
      <c r="E1565" s="1">
        <v>0</v>
      </c>
      <c r="F1565" s="1">
        <v>0</v>
      </c>
      <c r="G1565" s="2">
        <f t="shared" si="34"/>
        <v>10221.747579999999</v>
      </c>
      <c r="H1565" s="2">
        <f t="shared" si="35"/>
        <v>0.47000000000116415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118857.5</v>
      </c>
      <c r="D1566" s="1">
        <v>0</v>
      </c>
      <c r="E1566" s="1">
        <v>0</v>
      </c>
      <c r="F1566" s="1">
        <v>0</v>
      </c>
      <c r="G1566" s="2">
        <f t="shared" si="34"/>
        <v>10340.602499999999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0.03</v>
      </c>
      <c r="D1569" s="1">
        <v>0</v>
      </c>
      <c r="E1569" s="1">
        <v>0</v>
      </c>
      <c r="F1569" s="1">
        <v>0</v>
      </c>
      <c r="G1569" s="2">
        <f t="shared" si="34"/>
        <v>2.6999999999999997E-3</v>
      </c>
      <c r="H1569" s="2">
        <f t="shared" si="35"/>
        <v>0.03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1598560.1</v>
      </c>
      <c r="D1576" s="1">
        <v>0</v>
      </c>
      <c r="E1576" s="1">
        <v>0</v>
      </c>
      <c r="F1576" s="1">
        <v>0</v>
      </c>
      <c r="G1576" s="2">
        <f t="shared" si="34"/>
        <v>155060.3297</v>
      </c>
      <c r="H1576" s="2">
        <f t="shared" si="35"/>
        <v>0.10000000009313226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12396.23</v>
      </c>
      <c r="D1577" s="1">
        <v>0</v>
      </c>
      <c r="E1577" s="1">
        <v>0</v>
      </c>
      <c r="F1577" s="1">
        <v>0</v>
      </c>
      <c r="G1577" s="2">
        <f t="shared" si="34"/>
        <v>1214.8305399999999</v>
      </c>
      <c r="H1577" s="2">
        <f t="shared" si="35"/>
        <v>0.22999999999956344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135975.01999999999</v>
      </c>
      <c r="D1578" s="1">
        <v>0</v>
      </c>
      <c r="E1578" s="1">
        <v>0</v>
      </c>
      <c r="F1578" s="1">
        <v>0</v>
      </c>
      <c r="G1578" s="2">
        <f t="shared" si="34"/>
        <v>13461.526979999999</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6043.75</v>
      </c>
      <c r="D1579" s="1">
        <v>0</v>
      </c>
      <c r="E1579" s="1">
        <v>0</v>
      </c>
      <c r="F1579" s="1">
        <v>0</v>
      </c>
      <c r="G1579" s="2">
        <f t="shared" si="34"/>
        <v>604.375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1444145.1</v>
      </c>
      <c r="D1580" s="13">
        <v>0</v>
      </c>
      <c r="E1580" s="13">
        <v>0</v>
      </c>
      <c r="F1580" s="13">
        <v>0</v>
      </c>
      <c r="G1580" s="14">
        <f t="shared" si="34"/>
        <v>145858.65510000003</v>
      </c>
      <c r="H1580" s="14">
        <f t="shared" si="35"/>
        <v>0.10000000009313226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33600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12187939</v>
      </c>
      <c r="I16" s="172">
        <f>'PR-RAS'!E6</f>
        <v>25299683.009999998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5959426</v>
      </c>
      <c r="I17" s="172">
        <f>'PR-RAS'!E151</f>
        <v>8814858.0999999996</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1882592</v>
      </c>
      <c r="I18" s="172">
        <f>'PR-RAS'!E645</f>
        <v>8703042.4200000018</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40211481</v>
      </c>
      <c r="I20" s="175">
        <f>BILANCA!E7</f>
        <v>43751141.520000003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13964828</v>
      </c>
      <c r="I21" s="177">
        <f>BILANCA!E68</f>
        <v>22421098.539999999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6241442</v>
      </c>
      <c r="I22" s="177">
        <f>BILANCA!E176</f>
        <v>1727241.44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47934867</v>
      </c>
      <c r="I23" s="179">
        <f>BILANCA!E237</f>
        <v>64444998.620000005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1250405</v>
      </c>
      <c r="I24" s="175">
        <f>'RAS-funkcijski'!E5</f>
        <v>1894962.6300000001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215750</v>
      </c>
      <c r="I25" s="177">
        <f>'RAS-funkcijski'!E35</f>
        <v>355816.55</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118857.5</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1257636</v>
      </c>
      <c r="I27" s="177">
        <f>'RAS-funkcijski'!E114</f>
        <v>1467838.08</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11477993</v>
      </c>
      <c r="I28" s="181">
        <f>'RAS-funkcijski'!E141</f>
        <v>14524042.380000001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58790.68</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6241441.4199999999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1727241.4400000013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128681.34</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1598560.1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05" zoomScaleNormal="100" workbookViewId="0">
      <selection activeCell="E317" sqref="E31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12187939</v>
      </c>
      <c r="E6" s="53">
        <f>E7+E44+E50+E82+E106+E124+E133+E139</f>
        <v>25299683.009999998</v>
      </c>
      <c r="F6" s="54">
        <f t="shared" ref="F6:F131" si="0">IF(D6&lt;&gt;0,IF(E6/D6&gt;=100,"&gt;&gt;100",E6/D6*100),"-")</f>
        <v>207.57966552015068</v>
      </c>
    </row>
    <row r="7" spans="1:25" ht="12.75" customHeight="1" x14ac:dyDescent="0.2">
      <c r="A7" s="55">
        <v>61</v>
      </c>
      <c r="B7" s="307" t="s">
        <v>57</v>
      </c>
      <c r="C7" s="52" t="s">
        <v>58</v>
      </c>
      <c r="D7" s="53">
        <f t="shared" ref="D7:E7" si="1">D8+D17+D23+D29+D37+D40</f>
        <v>3016911</v>
      </c>
      <c r="E7" s="53">
        <f t="shared" si="1"/>
        <v>3672946.31</v>
      </c>
      <c r="F7" s="54">
        <f t="shared" si="0"/>
        <v>121.74526560445436</v>
      </c>
    </row>
    <row r="8" spans="1:25" ht="12.75" customHeight="1" x14ac:dyDescent="0.2">
      <c r="A8" s="55">
        <v>611</v>
      </c>
      <c r="B8" s="87" t="s">
        <v>59</v>
      </c>
      <c r="C8" s="52" t="s">
        <v>60</v>
      </c>
      <c r="D8" s="53">
        <f t="shared" ref="D8:E8" si="2">SUM(D9:D14)-D15-D16</f>
        <v>2352068</v>
      </c>
      <c r="E8" s="53">
        <f t="shared" si="2"/>
        <v>2955582.46</v>
      </c>
      <c r="F8" s="54">
        <f t="shared" si="0"/>
        <v>125.65888656280346</v>
      </c>
    </row>
    <row r="9" spans="1:25" ht="12.75" customHeight="1" x14ac:dyDescent="0.2">
      <c r="A9" s="55">
        <v>6111</v>
      </c>
      <c r="B9" s="87" t="s">
        <v>61</v>
      </c>
      <c r="C9" s="52" t="s">
        <v>62</v>
      </c>
      <c r="D9" s="244">
        <v>2385744</v>
      </c>
      <c r="E9" s="244">
        <v>3158234.45</v>
      </c>
      <c r="F9" s="54">
        <f t="shared" si="0"/>
        <v>132.37943593277402</v>
      </c>
    </row>
    <row r="10" spans="1:25" ht="12.75" customHeight="1" x14ac:dyDescent="0.2">
      <c r="A10" s="55">
        <v>6112</v>
      </c>
      <c r="B10" s="87" t="s">
        <v>63</v>
      </c>
      <c r="C10" s="52" t="s">
        <v>64</v>
      </c>
      <c r="D10" s="244">
        <v>276234</v>
      </c>
      <c r="E10" s="244">
        <v>255402.16</v>
      </c>
      <c r="F10" s="54">
        <f t="shared" si="0"/>
        <v>92.458625657956659</v>
      </c>
    </row>
    <row r="11" spans="1:25" ht="12.75" customHeight="1" x14ac:dyDescent="0.2">
      <c r="A11" s="55">
        <v>6113</v>
      </c>
      <c r="B11" s="87" t="s">
        <v>65</v>
      </c>
      <c r="C11" s="52" t="s">
        <v>66</v>
      </c>
      <c r="D11" s="244">
        <v>107841</v>
      </c>
      <c r="E11" s="244">
        <v>124303.13</v>
      </c>
      <c r="F11" s="54">
        <f t="shared" si="0"/>
        <v>115.26518671006389</v>
      </c>
    </row>
    <row r="12" spans="1:25" ht="12.75" customHeight="1" x14ac:dyDescent="0.2">
      <c r="A12" s="55">
        <v>6114</v>
      </c>
      <c r="B12" s="87" t="s">
        <v>67</v>
      </c>
      <c r="C12" s="52" t="s">
        <v>68</v>
      </c>
      <c r="D12" s="244">
        <v>198884</v>
      </c>
      <c r="E12" s="244">
        <v>156725.56</v>
      </c>
      <c r="F12" s="54">
        <f t="shared" si="0"/>
        <v>78.802497938496813</v>
      </c>
    </row>
    <row r="13" spans="1:25" ht="12.75" customHeight="1" x14ac:dyDescent="0.2">
      <c r="A13" s="55">
        <v>6115</v>
      </c>
      <c r="B13" s="87" t="s">
        <v>69</v>
      </c>
      <c r="C13" s="52" t="s">
        <v>70</v>
      </c>
      <c r="D13" s="244">
        <v>179853</v>
      </c>
      <c r="E13" s="244">
        <v>99120.46</v>
      </c>
      <c r="F13" s="54">
        <f t="shared" si="0"/>
        <v>55.111930298632771</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796488</v>
      </c>
      <c r="E15" s="244">
        <v>838203.3</v>
      </c>
      <c r="F15" s="54">
        <f t="shared" si="0"/>
        <v>105.23740470666225</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594001</v>
      </c>
      <c r="E23" s="53">
        <f t="shared" si="4"/>
        <v>591160.21</v>
      </c>
      <c r="F23" s="54">
        <f t="shared" si="0"/>
        <v>99.521753330381586</v>
      </c>
    </row>
    <row r="24" spans="1:6" ht="12.75" customHeight="1" x14ac:dyDescent="0.2">
      <c r="A24" s="55">
        <v>6131</v>
      </c>
      <c r="B24" s="87" t="s">
        <v>91</v>
      </c>
      <c r="C24" s="52" t="s">
        <v>92</v>
      </c>
      <c r="D24" s="244">
        <v>122793</v>
      </c>
      <c r="E24" s="244">
        <v>129448.04</v>
      </c>
      <c r="F24" s="54">
        <f t="shared" si="0"/>
        <v>105.41972262262507</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471208</v>
      </c>
      <c r="E27" s="244">
        <v>461712.17</v>
      </c>
      <c r="F27" s="54">
        <f t="shared" si="0"/>
        <v>97.98479015636407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70842</v>
      </c>
      <c r="E29" s="53">
        <f t="shared" si="5"/>
        <v>126203.64</v>
      </c>
      <c r="F29" s="54">
        <f t="shared" si="0"/>
        <v>178.14804776827307</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70842</v>
      </c>
      <c r="E31" s="244">
        <v>126203.64</v>
      </c>
      <c r="F31" s="54">
        <f t="shared" si="0"/>
        <v>178.14804776827307</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4840281</v>
      </c>
      <c r="E50" s="53">
        <f>E51+E54+E59+E62+E65+E68+E71+E74+E77</f>
        <v>12156969.899999999</v>
      </c>
      <c r="F50" s="54">
        <f t="shared" si="0"/>
        <v>251.16248209556426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1694825</v>
      </c>
      <c r="E54" s="53">
        <f t="shared" si="11"/>
        <v>5535487.3099999996</v>
      </c>
      <c r="F54" s="54">
        <f t="shared" si="0"/>
        <v>326.61114333338247</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850722</v>
      </c>
      <c r="E57" s="244">
        <v>1660270.8</v>
      </c>
      <c r="F57" s="54">
        <f t="shared" si="0"/>
        <v>195.16020509637698</v>
      </c>
    </row>
    <row r="58" spans="1:6" ht="12.75" customHeight="1" x14ac:dyDescent="0.2">
      <c r="A58" s="55">
        <v>6324</v>
      </c>
      <c r="B58" s="88" t="s">
        <v>159</v>
      </c>
      <c r="C58" s="52" t="s">
        <v>160</v>
      </c>
      <c r="D58" s="244">
        <v>844103</v>
      </c>
      <c r="E58" s="244">
        <v>3875216.51</v>
      </c>
      <c r="F58" s="54">
        <f t="shared" si="0"/>
        <v>459.09284885849235</v>
      </c>
    </row>
    <row r="59" spans="1:6" ht="24" x14ac:dyDescent="0.2">
      <c r="A59" s="55">
        <v>633</v>
      </c>
      <c r="B59" s="88" t="s">
        <v>161</v>
      </c>
      <c r="C59" s="52" t="s">
        <v>162</v>
      </c>
      <c r="D59" s="53">
        <f t="shared" ref="D59:E59" si="12">SUM(D60:D61)</f>
        <v>2815836</v>
      </c>
      <c r="E59" s="53">
        <f t="shared" si="12"/>
        <v>2848065.33</v>
      </c>
      <c r="F59" s="54">
        <f t="shared" si="0"/>
        <v>101.1445741158221</v>
      </c>
    </row>
    <row r="60" spans="1:6" ht="24" x14ac:dyDescent="0.2">
      <c r="A60" s="55">
        <v>6331</v>
      </c>
      <c r="B60" s="88" t="s">
        <v>163</v>
      </c>
      <c r="C60" s="52" t="s">
        <v>164</v>
      </c>
      <c r="D60" s="244">
        <v>2815836</v>
      </c>
      <c r="E60" s="244">
        <v>2745048.6</v>
      </c>
      <c r="F60" s="54">
        <f t="shared" si="0"/>
        <v>97.486096491414983</v>
      </c>
    </row>
    <row r="61" spans="1:6" ht="24" x14ac:dyDescent="0.2">
      <c r="A61" s="55">
        <v>6332</v>
      </c>
      <c r="B61" s="88" t="s">
        <v>165</v>
      </c>
      <c r="C61" s="52" t="s">
        <v>166</v>
      </c>
      <c r="D61" s="244"/>
      <c r="E61" s="244">
        <v>103016.73</v>
      </c>
      <c r="F61" s="54" t="str">
        <f t="shared" si="0"/>
        <v>-</v>
      </c>
    </row>
    <row r="62" spans="1:6" ht="12.75" customHeight="1" x14ac:dyDescent="0.2">
      <c r="A62" s="55">
        <v>634</v>
      </c>
      <c r="B62" s="87" t="s">
        <v>167</v>
      </c>
      <c r="C62" s="52" t="s">
        <v>168</v>
      </c>
      <c r="D62" s="53">
        <f t="shared" ref="D62:E62" si="13">SUM(D63:D64)</f>
        <v>29620</v>
      </c>
      <c r="E62" s="53">
        <f t="shared" si="13"/>
        <v>514888.55</v>
      </c>
      <c r="F62" s="54">
        <f t="shared" si="0"/>
        <v>1738.313808237677</v>
      </c>
    </row>
    <row r="63" spans="1:6" ht="12.75" customHeight="1" x14ac:dyDescent="0.2">
      <c r="A63" s="55">
        <v>6341</v>
      </c>
      <c r="B63" s="87" t="s">
        <v>169</v>
      </c>
      <c r="C63" s="52" t="s">
        <v>170</v>
      </c>
      <c r="D63" s="244">
        <v>29620</v>
      </c>
      <c r="E63" s="244">
        <v>514888.55</v>
      </c>
      <c r="F63" s="54">
        <f t="shared" si="0"/>
        <v>1738.313808237677</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300000</v>
      </c>
      <c r="E68" s="53">
        <f t="shared" si="15"/>
        <v>0</v>
      </c>
      <c r="F68" s="54">
        <f t="shared" si="0"/>
        <v>0</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v>300000</v>
      </c>
      <c r="E70" s="244"/>
      <c r="F70" s="54">
        <f t="shared" si="0"/>
        <v>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3258528.71</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v>3258528.71</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4017347</v>
      </c>
      <c r="E82" s="53">
        <f t="shared" si="19"/>
        <v>8737604.6500000004</v>
      </c>
      <c r="F82" s="54">
        <f t="shared" si="0"/>
        <v>217.49688662692074</v>
      </c>
    </row>
    <row r="83" spans="1:6" ht="12.75" customHeight="1" x14ac:dyDescent="0.2">
      <c r="A83" s="55">
        <v>641</v>
      </c>
      <c r="B83" s="87" t="s">
        <v>209</v>
      </c>
      <c r="C83" s="52" t="s">
        <v>210</v>
      </c>
      <c r="D83" s="53">
        <f t="shared" ref="D83:E83" si="20">SUM(D84:D90)</f>
        <v>251442</v>
      </c>
      <c r="E83" s="53">
        <f t="shared" si="20"/>
        <v>51425.149999999994</v>
      </c>
      <c r="F83" s="54">
        <f t="shared" si="0"/>
        <v>20.452092331432294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v>
      </c>
      <c r="E85" s="244">
        <v>59.95</v>
      </c>
      <c r="F85" s="54">
        <f t="shared" si="0"/>
        <v>749.375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v>251434</v>
      </c>
      <c r="E88" s="244">
        <v>51365.2</v>
      </c>
      <c r="F88" s="54">
        <f t="shared" si="0"/>
        <v>20.42889983057184</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3765905</v>
      </c>
      <c r="E91" s="53">
        <f t="shared" si="21"/>
        <v>8686179.5</v>
      </c>
      <c r="F91" s="54">
        <f t="shared" si="0"/>
        <v>230.65317632813361</v>
      </c>
    </row>
    <row r="92" spans="1:6" ht="12.75" customHeight="1" x14ac:dyDescent="0.2">
      <c r="A92" s="55">
        <v>6421</v>
      </c>
      <c r="B92" s="87" t="s">
        <v>227</v>
      </c>
      <c r="C92" s="52" t="s">
        <v>228</v>
      </c>
      <c r="D92" s="244">
        <v>28861</v>
      </c>
      <c r="E92" s="244">
        <v>15100</v>
      </c>
      <c r="F92" s="54">
        <f t="shared" si="0"/>
        <v>52.319739440767819</v>
      </c>
    </row>
    <row r="93" spans="1:6" ht="12.75" customHeight="1" x14ac:dyDescent="0.2">
      <c r="A93" s="55">
        <v>6422</v>
      </c>
      <c r="B93" s="87" t="s">
        <v>229</v>
      </c>
      <c r="C93" s="52" t="s">
        <v>230</v>
      </c>
      <c r="D93" s="244">
        <v>30384</v>
      </c>
      <c r="E93" s="244">
        <v>63376.15</v>
      </c>
      <c r="F93" s="54">
        <f t="shared" si="0"/>
        <v>208.58395866245391</v>
      </c>
    </row>
    <row r="94" spans="1:6" ht="12.75" customHeight="1" x14ac:dyDescent="0.2">
      <c r="A94" s="55">
        <v>6423</v>
      </c>
      <c r="B94" s="87" t="s">
        <v>231</v>
      </c>
      <c r="C94" s="52" t="s">
        <v>232</v>
      </c>
      <c r="D94" s="244">
        <v>3703488</v>
      </c>
      <c r="E94" s="244">
        <v>8595915.5099999998</v>
      </c>
      <c r="F94" s="54">
        <f t="shared" si="0"/>
        <v>232.10323646249157</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3172</v>
      </c>
      <c r="E97" s="244">
        <v>11787.84</v>
      </c>
      <c r="F97" s="54">
        <f t="shared" si="0"/>
        <v>371.6216897856242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296031</v>
      </c>
      <c r="E106" s="53">
        <f t="shared" si="23"/>
        <v>717684.84999999986</v>
      </c>
      <c r="F106" s="54">
        <f t="shared" si="0"/>
        <v>242.43570774682377</v>
      </c>
    </row>
    <row r="107" spans="1:6" ht="12.75" customHeight="1" x14ac:dyDescent="0.2">
      <c r="A107" s="55">
        <v>651</v>
      </c>
      <c r="B107" s="87" t="s">
        <v>257</v>
      </c>
      <c r="C107" s="52" t="s">
        <v>258</v>
      </c>
      <c r="D107" s="53">
        <f t="shared" ref="D107:E107" si="24">SUM(D108:D111)</f>
        <v>131404</v>
      </c>
      <c r="E107" s="53">
        <f t="shared" si="24"/>
        <v>123339.32</v>
      </c>
      <c r="F107" s="54">
        <f t="shared" si="0"/>
        <v>93.862683023347842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1282</v>
      </c>
      <c r="E110" s="244">
        <v>42.94</v>
      </c>
      <c r="F110" s="54">
        <f t="shared" si="0"/>
        <v>3.3494539781591262</v>
      </c>
    </row>
    <row r="111" spans="1:6" ht="12.75" customHeight="1" x14ac:dyDescent="0.2">
      <c r="A111" s="55">
        <v>6514</v>
      </c>
      <c r="B111" s="87" t="s">
        <v>265</v>
      </c>
      <c r="C111" s="52" t="s">
        <v>266</v>
      </c>
      <c r="D111" s="244">
        <v>130122</v>
      </c>
      <c r="E111" s="244">
        <v>123296.38</v>
      </c>
      <c r="F111" s="54">
        <f t="shared" si="0"/>
        <v>94.754445827761643</v>
      </c>
    </row>
    <row r="112" spans="1:6" ht="12.75" customHeight="1" x14ac:dyDescent="0.2">
      <c r="A112" s="55">
        <v>652</v>
      </c>
      <c r="B112" s="87" t="s">
        <v>267</v>
      </c>
      <c r="C112" s="52" t="s">
        <v>268</v>
      </c>
      <c r="D112" s="53">
        <f t="shared" ref="D112:E112" si="25">SUM(D113:D119)</f>
        <v>16307</v>
      </c>
      <c r="E112" s="53">
        <f t="shared" si="25"/>
        <v>412301.07999999996</v>
      </c>
      <c r="F112" s="54">
        <f t="shared" si="0"/>
        <v>2528.3686760286992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2990</v>
      </c>
      <c r="E114" s="244">
        <v>3875.25</v>
      </c>
      <c r="F114" s="54">
        <f t="shared" si="0"/>
        <v>129.60702341137124</v>
      </c>
    </row>
    <row r="115" spans="1:6" ht="12.75" customHeight="1" x14ac:dyDescent="0.2">
      <c r="A115" s="55">
        <v>6524</v>
      </c>
      <c r="B115" s="87" t="s">
        <v>273</v>
      </c>
      <c r="C115" s="52" t="s">
        <v>274</v>
      </c>
      <c r="D115" s="244">
        <v>1589</v>
      </c>
      <c r="E115" s="244">
        <v>504.72</v>
      </c>
      <c r="F115" s="54">
        <f t="shared" si="0"/>
        <v>31.763373190685968</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11728</v>
      </c>
      <c r="E117" s="244">
        <v>407921.11</v>
      </c>
      <c r="F117" s="54">
        <f t="shared" si="0"/>
        <v>3478.1813608458388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148320</v>
      </c>
      <c r="E120" s="53">
        <f t="shared" si="26"/>
        <v>182044.45</v>
      </c>
      <c r="F120" s="54">
        <f t="shared" si="0"/>
        <v>122.73762810140238</v>
      </c>
    </row>
    <row r="121" spans="1:6" ht="12.75" customHeight="1" x14ac:dyDescent="0.2">
      <c r="A121" s="55">
        <v>6531</v>
      </c>
      <c r="B121" s="87" t="s">
        <v>285</v>
      </c>
      <c r="C121" s="52" t="s">
        <v>286</v>
      </c>
      <c r="D121" s="244">
        <v>29012</v>
      </c>
      <c r="E121" s="244">
        <v>58191.12</v>
      </c>
      <c r="F121" s="54">
        <f t="shared" si="0"/>
        <v>200.57603750172342</v>
      </c>
    </row>
    <row r="122" spans="1:6" ht="12.75" customHeight="1" x14ac:dyDescent="0.2">
      <c r="A122" s="55">
        <v>6532</v>
      </c>
      <c r="B122" s="87" t="s">
        <v>287</v>
      </c>
      <c r="C122" s="52" t="s">
        <v>288</v>
      </c>
      <c r="D122" s="244">
        <v>119308</v>
      </c>
      <c r="E122" s="244">
        <v>123853.33</v>
      </c>
      <c r="F122" s="54">
        <f t="shared" si="0"/>
        <v>103.80974452677106</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16069</v>
      </c>
      <c r="E124" s="53">
        <f t="shared" si="27"/>
        <v>12184.58</v>
      </c>
      <c r="F124" s="54">
        <f t="shared" si="0"/>
        <v>75.826622689650875</v>
      </c>
    </row>
    <row r="125" spans="1:6" ht="12.75" customHeight="1" x14ac:dyDescent="0.2">
      <c r="A125" s="55">
        <v>661</v>
      </c>
      <c r="B125" s="88" t="s">
        <v>293</v>
      </c>
      <c r="C125" s="52" t="s">
        <v>294</v>
      </c>
      <c r="D125" s="53">
        <f t="shared" ref="D125:E125" si="28">SUM(D126:D127)</f>
        <v>11469</v>
      </c>
      <c r="E125" s="53">
        <f t="shared" si="28"/>
        <v>12184.58</v>
      </c>
      <c r="F125" s="54">
        <f t="shared" si="0"/>
        <v>106.23925364024763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11469</v>
      </c>
      <c r="E127" s="244">
        <v>12184.58</v>
      </c>
      <c r="F127" s="54">
        <f t="shared" si="0"/>
        <v>106.23925364024763</v>
      </c>
    </row>
    <row r="128" spans="1:6" ht="24" x14ac:dyDescent="0.2">
      <c r="A128" s="55">
        <v>663</v>
      </c>
      <c r="B128" s="233" t="s">
        <v>299</v>
      </c>
      <c r="C128" s="52" t="s">
        <v>300</v>
      </c>
      <c r="D128" s="53">
        <f t="shared" ref="D128:E128" si="29">SUM(D129:D132)</f>
        <v>4600</v>
      </c>
      <c r="E128" s="53">
        <f t="shared" si="29"/>
        <v>0</v>
      </c>
      <c r="F128" s="54">
        <f t="shared" si="0"/>
        <v>0</v>
      </c>
    </row>
    <row r="129" spans="1:6" ht="12.75" customHeight="1" x14ac:dyDescent="0.2">
      <c r="A129" s="55">
        <v>6631</v>
      </c>
      <c r="B129" s="88" t="s">
        <v>301</v>
      </c>
      <c r="C129" s="52" t="s">
        <v>302</v>
      </c>
      <c r="D129" s="244">
        <v>4600</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1300</v>
      </c>
      <c r="E139" s="53">
        <f t="shared" si="33"/>
        <v>2292.7199999999998</v>
      </c>
      <c r="F139" s="54">
        <f t="shared" si="31"/>
        <v>176.3630769230769</v>
      </c>
    </row>
    <row r="140" spans="1:6" ht="12.75" customHeight="1" x14ac:dyDescent="0.2">
      <c r="A140" s="55">
        <v>681</v>
      </c>
      <c r="B140" s="87" t="s">
        <v>323</v>
      </c>
      <c r="C140" s="52" t="s">
        <v>324</v>
      </c>
      <c r="D140" s="53">
        <f t="shared" ref="D140:E140" si="34">SUM(D141:D149)</f>
        <v>1300</v>
      </c>
      <c r="E140" s="53">
        <f t="shared" si="34"/>
        <v>2292.7199999999998</v>
      </c>
      <c r="F140" s="54">
        <f t="shared" si="31"/>
        <v>176.3630769230769</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1300</v>
      </c>
      <c r="E149" s="244">
        <v>2292.7199999999998</v>
      </c>
      <c r="F149" s="54">
        <f t="shared" si="31"/>
        <v>176.3630769230769</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5959426</v>
      </c>
      <c r="E151" s="53">
        <f t="shared" si="35"/>
        <v>8814858.0999999996</v>
      </c>
      <c r="F151" s="54">
        <f t="shared" si="31"/>
        <v>147.91454915288818</v>
      </c>
    </row>
    <row r="152" spans="1:6" ht="12.75" customHeight="1" x14ac:dyDescent="0.2">
      <c r="A152" s="55">
        <v>31</v>
      </c>
      <c r="B152" s="87" t="s">
        <v>346</v>
      </c>
      <c r="C152" s="52" t="s">
        <v>347</v>
      </c>
      <c r="D152" s="53">
        <f t="shared" ref="D152:E152" si="36">D153+D158+D159</f>
        <v>596066</v>
      </c>
      <c r="E152" s="53">
        <f t="shared" si="36"/>
        <v>731354.59000000008</v>
      </c>
      <c r="F152" s="54">
        <f t="shared" si="31"/>
        <v>122.69691443564976</v>
      </c>
    </row>
    <row r="153" spans="1:6" ht="12.75" customHeight="1" x14ac:dyDescent="0.2">
      <c r="A153" s="55">
        <v>311</v>
      </c>
      <c r="B153" s="87" t="s">
        <v>348</v>
      </c>
      <c r="C153" s="52" t="s">
        <v>349</v>
      </c>
      <c r="D153" s="53">
        <f t="shared" ref="D153:E153" si="37">SUM(D154:D157)</f>
        <v>465207</v>
      </c>
      <c r="E153" s="53">
        <f t="shared" si="37"/>
        <v>567042.52</v>
      </c>
      <c r="F153" s="54">
        <f t="shared" si="31"/>
        <v>121.89036708390029</v>
      </c>
    </row>
    <row r="154" spans="1:6" ht="12.75" customHeight="1" x14ac:dyDescent="0.2">
      <c r="A154" s="55">
        <v>3111</v>
      </c>
      <c r="B154" s="87" t="s">
        <v>350</v>
      </c>
      <c r="C154" s="52" t="s">
        <v>351</v>
      </c>
      <c r="D154" s="244">
        <v>465207</v>
      </c>
      <c r="E154" s="244">
        <v>567042.52</v>
      </c>
      <c r="F154" s="54">
        <f t="shared" si="31"/>
        <v>121.89036708390029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54100</v>
      </c>
      <c r="E158" s="244">
        <v>70750</v>
      </c>
      <c r="F158" s="54">
        <f t="shared" si="31"/>
        <v>130.77634011090572</v>
      </c>
    </row>
    <row r="159" spans="1:6" ht="12.75" customHeight="1" x14ac:dyDescent="0.2">
      <c r="A159" s="55">
        <v>313</v>
      </c>
      <c r="B159" s="87" t="s">
        <v>360</v>
      </c>
      <c r="C159" s="52" t="s">
        <v>361</v>
      </c>
      <c r="D159" s="53">
        <f t="shared" ref="D159:E159" si="38">SUM(D160:D162)</f>
        <v>76759</v>
      </c>
      <c r="E159" s="53">
        <f t="shared" si="38"/>
        <v>93562.07</v>
      </c>
      <c r="F159" s="54">
        <f t="shared" si="31"/>
        <v>121.89068382860641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76759</v>
      </c>
      <c r="E161" s="244">
        <v>93562.07</v>
      </c>
      <c r="F161" s="54">
        <f t="shared" si="31"/>
        <v>121.89068382860641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2394119</v>
      </c>
      <c r="E163" s="53">
        <f t="shared" si="39"/>
        <v>2626253.9</v>
      </c>
      <c r="F163" s="54">
        <f t="shared" si="31"/>
        <v>109.69604685481383</v>
      </c>
    </row>
    <row r="164" spans="1:6" ht="12.75" customHeight="1" x14ac:dyDescent="0.2">
      <c r="A164" s="55">
        <v>321</v>
      </c>
      <c r="B164" s="87" t="s">
        <v>369</v>
      </c>
      <c r="C164" s="52" t="s">
        <v>370</v>
      </c>
      <c r="D164" s="53">
        <f t="shared" ref="D164:E164" si="40">SUM(D165:D168)</f>
        <v>34420</v>
      </c>
      <c r="E164" s="53">
        <f t="shared" si="40"/>
        <v>41040</v>
      </c>
      <c r="F164" s="54">
        <f t="shared" si="31"/>
        <v>119.23300406740267</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33240</v>
      </c>
      <c r="E166" s="244">
        <v>36675</v>
      </c>
      <c r="F166" s="54">
        <f t="shared" si="31"/>
        <v>110.33393501805054</v>
      </c>
    </row>
    <row r="167" spans="1:6" ht="12.75" customHeight="1" x14ac:dyDescent="0.2">
      <c r="A167" s="55">
        <v>3213</v>
      </c>
      <c r="B167" s="87" t="s">
        <v>375</v>
      </c>
      <c r="C167" s="52" t="s">
        <v>376</v>
      </c>
      <c r="D167" s="244">
        <v>1180</v>
      </c>
      <c r="E167" s="244">
        <v>4365</v>
      </c>
      <c r="F167" s="54">
        <f t="shared" si="31"/>
        <v>369.91525423728814</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452650</v>
      </c>
      <c r="E169" s="53">
        <f t="shared" si="41"/>
        <v>517866.92</v>
      </c>
      <c r="F169" s="54">
        <f t="shared" si="31"/>
        <v>114.4078029382525</v>
      </c>
    </row>
    <row r="170" spans="1:6" ht="12.75" customHeight="1" x14ac:dyDescent="0.2">
      <c r="A170" s="55">
        <v>3221</v>
      </c>
      <c r="B170" s="87" t="s">
        <v>381</v>
      </c>
      <c r="C170" s="52" t="s">
        <v>382</v>
      </c>
      <c r="D170" s="244">
        <v>27529</v>
      </c>
      <c r="E170" s="244">
        <v>41901.9</v>
      </c>
      <c r="F170" s="54">
        <f t="shared" si="31"/>
        <v>152.21003305604998</v>
      </c>
    </row>
    <row r="171" spans="1:6" ht="12.75" customHeight="1" x14ac:dyDescent="0.2">
      <c r="A171" s="55">
        <v>3222</v>
      </c>
      <c r="B171" s="87" t="s">
        <v>383</v>
      </c>
      <c r="C171" s="52" t="s">
        <v>384</v>
      </c>
      <c r="D171" s="244">
        <v>4901</v>
      </c>
      <c r="E171" s="244">
        <v>20134.849999999999</v>
      </c>
      <c r="F171" s="54">
        <f t="shared" si="31"/>
        <v>410.83146296674141</v>
      </c>
    </row>
    <row r="172" spans="1:6" ht="12.75" customHeight="1" x14ac:dyDescent="0.2">
      <c r="A172" s="55">
        <v>3223</v>
      </c>
      <c r="B172" s="87" t="s">
        <v>385</v>
      </c>
      <c r="C172" s="52" t="s">
        <v>386</v>
      </c>
      <c r="D172" s="244">
        <v>301987</v>
      </c>
      <c r="E172" s="244">
        <v>336185.49</v>
      </c>
      <c r="F172" s="54">
        <f t="shared" si="31"/>
        <v>111.32449078933861</v>
      </c>
    </row>
    <row r="173" spans="1:6" ht="12.75" customHeight="1" x14ac:dyDescent="0.2">
      <c r="A173" s="55">
        <v>3224</v>
      </c>
      <c r="B173" s="87" t="s">
        <v>387</v>
      </c>
      <c r="C173" s="52" t="s">
        <v>388</v>
      </c>
      <c r="D173" s="244">
        <v>103388</v>
      </c>
      <c r="E173" s="244">
        <v>100957.05</v>
      </c>
      <c r="F173" s="54">
        <f t="shared" si="31"/>
        <v>97.648711649321001</v>
      </c>
    </row>
    <row r="174" spans="1:6" ht="12.75" customHeight="1" x14ac:dyDescent="0.2">
      <c r="A174" s="55">
        <v>3225</v>
      </c>
      <c r="B174" s="87" t="s">
        <v>389</v>
      </c>
      <c r="C174" s="52" t="s">
        <v>390</v>
      </c>
      <c r="D174" s="244">
        <v>12486</v>
      </c>
      <c r="E174" s="244">
        <v>16919.71</v>
      </c>
      <c r="F174" s="54">
        <f t="shared" si="31"/>
        <v>135.50945058465481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2359</v>
      </c>
      <c r="E176" s="244">
        <v>1767.92</v>
      </c>
      <c r="F176" s="54">
        <f t="shared" si="31"/>
        <v>74.943620178041542</v>
      </c>
    </row>
    <row r="177" spans="1:6" ht="12.75" customHeight="1" x14ac:dyDescent="0.2">
      <c r="A177" s="55">
        <v>323</v>
      </c>
      <c r="B177" s="87" t="s">
        <v>395</v>
      </c>
      <c r="C177" s="52" t="s">
        <v>396</v>
      </c>
      <c r="D177" s="53">
        <f t="shared" ref="D177:E177" si="42">SUM(D178:D186)</f>
        <v>1660699</v>
      </c>
      <c r="E177" s="53">
        <f t="shared" si="42"/>
        <v>1782498.8299999998</v>
      </c>
      <c r="F177" s="54">
        <f t="shared" si="31"/>
        <v>107.33425081848065</v>
      </c>
    </row>
    <row r="178" spans="1:6" ht="12.75" customHeight="1" x14ac:dyDescent="0.2">
      <c r="A178" s="55">
        <v>3231</v>
      </c>
      <c r="B178" s="87" t="s">
        <v>397</v>
      </c>
      <c r="C178" s="52" t="s">
        <v>398</v>
      </c>
      <c r="D178" s="244">
        <v>55484</v>
      </c>
      <c r="E178" s="244">
        <v>56611.21</v>
      </c>
      <c r="F178" s="54">
        <f t="shared" si="31"/>
        <v>102.03159469396583</v>
      </c>
    </row>
    <row r="179" spans="1:6" ht="12.75" customHeight="1" x14ac:dyDescent="0.2">
      <c r="A179" s="55">
        <v>3232</v>
      </c>
      <c r="B179" s="87" t="s">
        <v>399</v>
      </c>
      <c r="C179" s="52" t="s">
        <v>400</v>
      </c>
      <c r="D179" s="244">
        <v>1181654</v>
      </c>
      <c r="E179" s="244">
        <v>1293014.8500000001</v>
      </c>
      <c r="F179" s="54">
        <f t="shared" si="31"/>
        <v>109.42415038581514</v>
      </c>
    </row>
    <row r="180" spans="1:6" ht="12.75" customHeight="1" x14ac:dyDescent="0.2">
      <c r="A180" s="55">
        <v>3233</v>
      </c>
      <c r="B180" s="87" t="s">
        <v>401</v>
      </c>
      <c r="C180" s="52" t="s">
        <v>402</v>
      </c>
      <c r="D180" s="244">
        <v>76962</v>
      </c>
      <c r="E180" s="244">
        <v>120907.7</v>
      </c>
      <c r="F180" s="54">
        <f t="shared" si="31"/>
        <v>157.100517138328</v>
      </c>
    </row>
    <row r="181" spans="1:6" ht="12.75" customHeight="1" x14ac:dyDescent="0.2">
      <c r="A181" s="55">
        <v>3234</v>
      </c>
      <c r="B181" s="87" t="s">
        <v>403</v>
      </c>
      <c r="C181" s="52" t="s">
        <v>404</v>
      </c>
      <c r="D181" s="244">
        <v>78629</v>
      </c>
      <c r="E181" s="244">
        <v>44597.27</v>
      </c>
      <c r="F181" s="54">
        <f t="shared" si="31"/>
        <v>56.718602551221551</v>
      </c>
    </row>
    <row r="182" spans="1:6" ht="12.75" customHeight="1" x14ac:dyDescent="0.2">
      <c r="A182" s="55">
        <v>3235</v>
      </c>
      <c r="B182" s="87" t="s">
        <v>405</v>
      </c>
      <c r="C182" s="52" t="s">
        <v>406</v>
      </c>
      <c r="D182" s="244">
        <v>247</v>
      </c>
      <c r="E182" s="244">
        <v>3347.98</v>
      </c>
      <c r="F182" s="54">
        <f t="shared" si="31"/>
        <v>1355.4574898785424</v>
      </c>
    </row>
    <row r="183" spans="1:6" ht="12.75" customHeight="1" x14ac:dyDescent="0.2">
      <c r="A183" s="55">
        <v>3236</v>
      </c>
      <c r="B183" s="87" t="s">
        <v>407</v>
      </c>
      <c r="C183" s="52" t="s">
        <v>408</v>
      </c>
      <c r="D183" s="244">
        <v>16096</v>
      </c>
      <c r="E183" s="244">
        <v>22880</v>
      </c>
      <c r="F183" s="54">
        <f t="shared" si="31"/>
        <v>142.14711729622266</v>
      </c>
    </row>
    <row r="184" spans="1:6" ht="12.75" customHeight="1" x14ac:dyDescent="0.2">
      <c r="A184" s="55">
        <v>3237</v>
      </c>
      <c r="B184" s="87" t="s">
        <v>409</v>
      </c>
      <c r="C184" s="52" t="s">
        <v>410</v>
      </c>
      <c r="D184" s="244">
        <v>133681</v>
      </c>
      <c r="E184" s="244">
        <v>120077.4</v>
      </c>
      <c r="F184" s="54">
        <f t="shared" si="31"/>
        <v>89.823834351927346</v>
      </c>
    </row>
    <row r="185" spans="1:6" ht="12.75" customHeight="1" x14ac:dyDescent="0.2">
      <c r="A185" s="55">
        <v>3238</v>
      </c>
      <c r="B185" s="87" t="s">
        <v>411</v>
      </c>
      <c r="C185" s="52" t="s">
        <v>412</v>
      </c>
      <c r="D185" s="244">
        <v>26055</v>
      </c>
      <c r="E185" s="244">
        <v>29197.22</v>
      </c>
      <c r="F185" s="54">
        <f t="shared" si="31"/>
        <v>112.05995010554597</v>
      </c>
    </row>
    <row r="186" spans="1:6" ht="12.75" customHeight="1" x14ac:dyDescent="0.2">
      <c r="A186" s="55">
        <v>3239</v>
      </c>
      <c r="B186" s="87" t="s">
        <v>413</v>
      </c>
      <c r="C186" s="52" t="s">
        <v>414</v>
      </c>
      <c r="D186" s="244">
        <v>91891</v>
      </c>
      <c r="E186" s="244">
        <v>91865.2</v>
      </c>
      <c r="F186" s="54">
        <f t="shared" si="31"/>
        <v>99.971923256902201</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246350</v>
      </c>
      <c r="E188" s="53">
        <f t="shared" si="43"/>
        <v>284848.15000000002</v>
      </c>
      <c r="F188" s="54">
        <f t="shared" si="31"/>
        <v>115.62742033691902</v>
      </c>
    </row>
    <row r="189" spans="1:6" ht="12.75" customHeight="1" x14ac:dyDescent="0.2">
      <c r="A189" s="55">
        <v>3291</v>
      </c>
      <c r="B189" s="234" t="s">
        <v>419</v>
      </c>
      <c r="C189" s="52" t="s">
        <v>420</v>
      </c>
      <c r="D189" s="244">
        <v>110327</v>
      </c>
      <c r="E189" s="244">
        <v>111897.13</v>
      </c>
      <c r="F189" s="54">
        <f t="shared" si="31"/>
        <v>101.42316024182658</v>
      </c>
    </row>
    <row r="190" spans="1:6" ht="12.75" customHeight="1" x14ac:dyDescent="0.2">
      <c r="A190" s="55">
        <v>3292</v>
      </c>
      <c r="B190" s="87" t="s">
        <v>421</v>
      </c>
      <c r="C190" s="52" t="s">
        <v>422</v>
      </c>
      <c r="D190" s="244">
        <v>2842</v>
      </c>
      <c r="E190" s="244">
        <v>2841.69</v>
      </c>
      <c r="F190" s="54">
        <f t="shared" si="31"/>
        <v>99.989092188599585</v>
      </c>
    </row>
    <row r="191" spans="1:6" ht="12.75" customHeight="1" x14ac:dyDescent="0.2">
      <c r="A191" s="55">
        <v>3293</v>
      </c>
      <c r="B191" s="87" t="s">
        <v>423</v>
      </c>
      <c r="C191" s="52" t="s">
        <v>424</v>
      </c>
      <c r="D191" s="244">
        <v>7277</v>
      </c>
      <c r="E191" s="244">
        <v>24005.21</v>
      </c>
      <c r="F191" s="54">
        <f t="shared" si="31"/>
        <v>329.87783427236496</v>
      </c>
    </row>
    <row r="192" spans="1:6" ht="12.75" customHeight="1" x14ac:dyDescent="0.2">
      <c r="A192" s="55">
        <v>3294</v>
      </c>
      <c r="B192" s="87" t="s">
        <v>425</v>
      </c>
      <c r="C192" s="52" t="s">
        <v>426</v>
      </c>
      <c r="D192" s="244"/>
      <c r="E192" s="244">
        <v>12000</v>
      </c>
      <c r="F192" s="54" t="str">
        <f t="shared" si="31"/>
        <v>-</v>
      </c>
    </row>
    <row r="193" spans="1:6" ht="12.75" customHeight="1" x14ac:dyDescent="0.2">
      <c r="A193" s="55">
        <v>3295</v>
      </c>
      <c r="B193" s="87" t="s">
        <v>427</v>
      </c>
      <c r="C193" s="52" t="s">
        <v>428</v>
      </c>
      <c r="D193" s="244">
        <v>23945</v>
      </c>
      <c r="E193" s="244">
        <v>20608.13</v>
      </c>
      <c r="F193" s="54">
        <f t="shared" si="31"/>
        <v>86.064439340154536</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101959</v>
      </c>
      <c r="E195" s="244">
        <v>113495.99</v>
      </c>
      <c r="F195" s="54">
        <f t="shared" si="31"/>
        <v>111.31532282584176</v>
      </c>
    </row>
    <row r="196" spans="1:6" ht="12.75" customHeight="1" x14ac:dyDescent="0.2">
      <c r="A196" s="55">
        <v>34</v>
      </c>
      <c r="B196" s="234" t="s">
        <v>433</v>
      </c>
      <c r="C196" s="52" t="s">
        <v>434</v>
      </c>
      <c r="D196" s="53">
        <f t="shared" ref="D196:E196" si="44">D197+D202+D210</f>
        <v>114670</v>
      </c>
      <c r="E196" s="53">
        <f t="shared" si="44"/>
        <v>45958.67</v>
      </c>
      <c r="F196" s="54">
        <f t="shared" si="31"/>
        <v>40.079070375861164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65611</v>
      </c>
      <c r="E202" s="53">
        <f t="shared" si="46"/>
        <v>35968.33</v>
      </c>
      <c r="F202" s="54">
        <f t="shared" si="31"/>
        <v>54.820578866348633</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65611</v>
      </c>
      <c r="E205" s="244">
        <v>35968.33</v>
      </c>
      <c r="F205" s="54">
        <f t="shared" si="31"/>
        <v>54.820578866348633</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49059</v>
      </c>
      <c r="E210" s="53">
        <f t="shared" si="47"/>
        <v>9990.34</v>
      </c>
      <c r="F210" s="54">
        <f t="shared" si="31"/>
        <v>20.363929146537842</v>
      </c>
    </row>
    <row r="211" spans="1:6" ht="12.75" customHeight="1" x14ac:dyDescent="0.2">
      <c r="A211" s="55">
        <v>3431</v>
      </c>
      <c r="B211" s="234" t="s">
        <v>463</v>
      </c>
      <c r="C211" s="52" t="s">
        <v>464</v>
      </c>
      <c r="D211" s="244">
        <v>9381</v>
      </c>
      <c r="E211" s="244">
        <v>9781.02</v>
      </c>
      <c r="F211" s="54">
        <f t="shared" si="31"/>
        <v>104.26415094339623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21678</v>
      </c>
      <c r="E213" s="244">
        <v>209.32</v>
      </c>
      <c r="F213" s="54">
        <f t="shared" si="31"/>
        <v>0.96558723129439983</v>
      </c>
    </row>
    <row r="214" spans="1:6" ht="12.75" customHeight="1" x14ac:dyDescent="0.2">
      <c r="A214" s="55">
        <v>3434</v>
      </c>
      <c r="B214" s="87" t="s">
        <v>469</v>
      </c>
      <c r="C214" s="52" t="s">
        <v>470</v>
      </c>
      <c r="D214" s="244">
        <v>18000</v>
      </c>
      <c r="E214" s="244"/>
      <c r="F214" s="54">
        <f t="shared" si="31"/>
        <v>0</v>
      </c>
    </row>
    <row r="215" spans="1:6" ht="12.75" customHeight="1" x14ac:dyDescent="0.2">
      <c r="A215" s="55">
        <v>35</v>
      </c>
      <c r="B215" s="87" t="s">
        <v>471</v>
      </c>
      <c r="C215" s="52" t="s">
        <v>472</v>
      </c>
      <c r="D215" s="53">
        <f t="shared" ref="D215:E215" si="48">D216+D219+D223</f>
        <v>0</v>
      </c>
      <c r="E215" s="53">
        <f t="shared" si="48"/>
        <v>979921.58</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979921.58</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v>979921.58</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46707</v>
      </c>
      <c r="E224" s="53">
        <f t="shared" si="51"/>
        <v>2548754.5999999996</v>
      </c>
      <c r="F224" s="54">
        <f t="shared" ref="F224:F235" si="52">IF(D224&lt;&gt;0,IF(E224/D224&gt;=100,"&gt;&gt;100",E224/D224*100),"-")</f>
        <v>5456.900678699124</v>
      </c>
    </row>
    <row r="225" spans="1:6" ht="12.75" customHeight="1" x14ac:dyDescent="0.2">
      <c r="A225" s="55">
        <v>361</v>
      </c>
      <c r="B225" s="87" t="s">
        <v>491</v>
      </c>
      <c r="C225" s="52" t="s">
        <v>492</v>
      </c>
      <c r="D225" s="53">
        <f t="shared" ref="D225:E225" si="53">SUM(D226:D227)</f>
        <v>0</v>
      </c>
      <c r="E225" s="53">
        <f t="shared" si="53"/>
        <v>2078769.81</v>
      </c>
      <c r="F225" s="54" t="str">
        <f t="shared" si="52"/>
        <v>-</v>
      </c>
    </row>
    <row r="226" spans="1:6" ht="12.75" customHeight="1" x14ac:dyDescent="0.2">
      <c r="A226" s="55">
        <v>3611</v>
      </c>
      <c r="B226" s="87" t="s">
        <v>493</v>
      </c>
      <c r="C226" s="52" t="s">
        <v>494</v>
      </c>
      <c r="D226" s="244"/>
      <c r="E226" s="244">
        <v>2078769.81</v>
      </c>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7510</v>
      </c>
      <c r="E231" s="53">
        <f t="shared" si="55"/>
        <v>87780.76</v>
      </c>
      <c r="F231" s="54">
        <f t="shared" si="52"/>
        <v>1168.8516644474032</v>
      </c>
    </row>
    <row r="232" spans="1:6" ht="12.75" customHeight="1" x14ac:dyDescent="0.2">
      <c r="A232" s="55">
        <v>3631</v>
      </c>
      <c r="B232" s="87" t="s">
        <v>505</v>
      </c>
      <c r="C232" s="52" t="s">
        <v>506</v>
      </c>
      <c r="D232" s="244">
        <v>7510</v>
      </c>
      <c r="E232" s="244">
        <v>87780.76</v>
      </c>
      <c r="F232" s="54">
        <f t="shared" si="52"/>
        <v>1168.8516644474032</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39197</v>
      </c>
      <c r="E236" s="53">
        <f t="shared" si="56"/>
        <v>382204.03</v>
      </c>
      <c r="F236" s="54">
        <f t="shared" ref="F236:F239" si="57">IF(D236&lt;&gt;0,IF(E236/D236&gt;=100,"&gt;&gt;100",E236/D236*100),"-")</f>
        <v>975.08490445697385</v>
      </c>
    </row>
    <row r="237" spans="1:6" ht="12.75" customHeight="1" x14ac:dyDescent="0.2">
      <c r="A237" s="55" t="s">
        <v>515</v>
      </c>
      <c r="B237" s="87" t="s">
        <v>516</v>
      </c>
      <c r="C237" s="52" t="s">
        <v>515</v>
      </c>
      <c r="D237" s="244">
        <v>39197</v>
      </c>
      <c r="E237" s="244">
        <v>347558.75</v>
      </c>
      <c r="F237" s="54">
        <f t="shared" si="57"/>
        <v>886.69732377477874</v>
      </c>
    </row>
    <row r="238" spans="1:6" ht="12.75" customHeight="1" x14ac:dyDescent="0.2">
      <c r="A238" s="55" t="s">
        <v>517</v>
      </c>
      <c r="B238" s="87" t="s">
        <v>518</v>
      </c>
      <c r="C238" s="52" t="s">
        <v>517</v>
      </c>
      <c r="D238" s="244"/>
      <c r="E238" s="244">
        <v>34645.279999999999</v>
      </c>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899356</v>
      </c>
      <c r="E252" s="53">
        <f t="shared" si="63"/>
        <v>831450</v>
      </c>
      <c r="F252" s="54">
        <f t="shared" ref="F252:F258" si="64">IF(D252&lt;&gt;0,IF(E252/D252&gt;=100,"&gt;&gt;100",E252/D252*100),"-")</f>
        <v>92.449486076703778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899356</v>
      </c>
      <c r="E259" s="53">
        <f t="shared" si="66"/>
        <v>831450</v>
      </c>
      <c r="F259" s="54">
        <f t="shared" ref="F259:F262" si="67">IF(D259&lt;&gt;0,IF(E259/D259&gt;=100,"&gt;&gt;100",E259/D259*100),"-")</f>
        <v>92.449486076703778</v>
      </c>
    </row>
    <row r="260" spans="1:6" ht="12.75" customHeight="1" x14ac:dyDescent="0.2">
      <c r="A260" s="55">
        <v>3721</v>
      </c>
      <c r="B260" s="87" t="s">
        <v>557</v>
      </c>
      <c r="C260" s="52" t="s">
        <v>558</v>
      </c>
      <c r="D260" s="244">
        <v>899356</v>
      </c>
      <c r="E260" s="244">
        <v>729600</v>
      </c>
      <c r="F260" s="54">
        <f t="shared" si="67"/>
        <v>81.12471590782738</v>
      </c>
    </row>
    <row r="261" spans="1:6" ht="12.75" customHeight="1" x14ac:dyDescent="0.2">
      <c r="A261" s="55">
        <v>3722</v>
      </c>
      <c r="B261" s="87" t="s">
        <v>559</v>
      </c>
      <c r="C261" s="52" t="s">
        <v>560</v>
      </c>
      <c r="D261" s="244"/>
      <c r="E261" s="244">
        <v>101850</v>
      </c>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1908508</v>
      </c>
      <c r="E263" s="53">
        <f t="shared" si="68"/>
        <v>1051164.76</v>
      </c>
      <c r="F263" s="54">
        <f t="shared" ref="F263:F267" si="69">IF(D263&lt;&gt;0,IF(E263/D263&gt;=100,"&gt;&gt;100",E263/D263*100),"-")</f>
        <v>55.077828335013535</v>
      </c>
    </row>
    <row r="264" spans="1:6" ht="12.75" customHeight="1" x14ac:dyDescent="0.2">
      <c r="A264" s="55">
        <v>381</v>
      </c>
      <c r="B264" s="87" t="s">
        <v>565</v>
      </c>
      <c r="C264" s="52" t="s">
        <v>566</v>
      </c>
      <c r="D264" s="53">
        <f t="shared" ref="D264:E264" si="70">SUM(D265:D267)</f>
        <v>1849628</v>
      </c>
      <c r="E264" s="53">
        <f t="shared" si="70"/>
        <v>1051164.76</v>
      </c>
      <c r="F264" s="54">
        <f t="shared" si="69"/>
        <v>56.831144424716754</v>
      </c>
    </row>
    <row r="265" spans="1:6" ht="12.75" customHeight="1" x14ac:dyDescent="0.2">
      <c r="A265" s="55">
        <v>3811</v>
      </c>
      <c r="B265" s="87" t="s">
        <v>567</v>
      </c>
      <c r="C265" s="52" t="s">
        <v>568</v>
      </c>
      <c r="D265" s="244">
        <v>1655212</v>
      </c>
      <c r="E265" s="244">
        <v>855252.69</v>
      </c>
      <c r="F265" s="54">
        <f t="shared" si="69"/>
        <v>51.670280906614984</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194416</v>
      </c>
      <c r="E267" s="244">
        <v>195912.07</v>
      </c>
      <c r="F267" s="54">
        <f t="shared" si="69"/>
        <v>100.76951999835404</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58880</v>
      </c>
      <c r="E273" s="53">
        <f t="shared" si="73"/>
        <v>0</v>
      </c>
      <c r="F273" s="54">
        <f t="shared" ref="F273:F284" si="74">IF(D273&lt;&gt;0,IF(E273/D273&gt;=100,"&gt;&gt;100",E273/D273*100),"-")</f>
        <v>0</v>
      </c>
    </row>
    <row r="274" spans="1:6" ht="12.75" customHeight="1" x14ac:dyDescent="0.2">
      <c r="A274" s="55">
        <v>3831</v>
      </c>
      <c r="B274" s="87" t="s">
        <v>585</v>
      </c>
      <c r="C274" s="52" t="s">
        <v>586</v>
      </c>
      <c r="D274" s="244">
        <v>58880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5959426</v>
      </c>
      <c r="E289" s="53">
        <f t="shared" si="79"/>
        <v>8814858.0999999996</v>
      </c>
      <c r="F289" s="54">
        <f t="shared" si="76"/>
        <v>147.91454915288818</v>
      </c>
    </row>
    <row r="290" spans="1:6" ht="12.75" customHeight="1" x14ac:dyDescent="0.2">
      <c r="A290" s="55" t="s">
        <v>606</v>
      </c>
      <c r="B290" s="87" t="s">
        <v>617</v>
      </c>
      <c r="C290" s="52" t="s">
        <v>618</v>
      </c>
      <c r="D290" s="53">
        <f>IF(D6&gt;=D289,D6-D289,0)</f>
        <v>6228513</v>
      </c>
      <c r="E290" s="53">
        <f>IF(E6&gt;=E289,E6-E289,0)</f>
        <v>16484824.909999998</v>
      </c>
      <c r="F290" s="54">
        <f t="shared" si="76"/>
        <v>264.667102886355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4774333</v>
      </c>
      <c r="E292" s="244">
        <v>9858743.2400000002</v>
      </c>
      <c r="F292" s="54">
        <f t="shared" si="76"/>
        <v>206.49467140226707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233728</v>
      </c>
      <c r="E294" s="244">
        <v>2261313.27</v>
      </c>
      <c r="F294" s="54">
        <f t="shared" si="76"/>
        <v>967.4978051410186</v>
      </c>
    </row>
    <row r="295" spans="1:6" ht="24" x14ac:dyDescent="0.2">
      <c r="A295" s="55">
        <v>9661</v>
      </c>
      <c r="B295" s="87" t="s">
        <v>627</v>
      </c>
      <c r="C295" s="52" t="s">
        <v>628</v>
      </c>
      <c r="D295" s="244">
        <v>849</v>
      </c>
      <c r="E295" s="244">
        <v>1776.18</v>
      </c>
      <c r="F295" s="54">
        <f t="shared" si="76"/>
        <v>209.20848056537102</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33434</v>
      </c>
      <c r="E298" s="53">
        <f t="shared" si="80"/>
        <v>157245</v>
      </c>
      <c r="F298" s="54">
        <f t="shared" ref="F298:F418" si="81">IF(D298&lt;&gt;0,IF(E298/D298&gt;=100,"&gt;&gt;100",E298/D298*100),"-")</f>
        <v>470.31464975773167</v>
      </c>
    </row>
    <row r="299" spans="1:6" ht="12.75" customHeight="1" x14ac:dyDescent="0.2">
      <c r="A299" s="55">
        <v>71</v>
      </c>
      <c r="B299" s="87" t="s">
        <v>634</v>
      </c>
      <c r="C299" s="52" t="s">
        <v>635</v>
      </c>
      <c r="D299" s="53">
        <f t="shared" ref="D299:E299" si="82">D300+D304</f>
        <v>23787</v>
      </c>
      <c r="E299" s="53">
        <f t="shared" si="82"/>
        <v>0</v>
      </c>
      <c r="F299" s="54">
        <f t="shared" si="81"/>
        <v>0</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23787</v>
      </c>
      <c r="E304" s="53">
        <f t="shared" si="84"/>
        <v>0</v>
      </c>
      <c r="F304" s="54">
        <f t="shared" si="81"/>
        <v>0</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v>23787</v>
      </c>
      <c r="E308" s="244"/>
      <c r="F308" s="54">
        <f t="shared" si="81"/>
        <v>0</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9647</v>
      </c>
      <c r="E311" s="53">
        <f t="shared" si="85"/>
        <v>157245</v>
      </c>
      <c r="F311" s="54">
        <f t="shared" si="81"/>
        <v>1629.9885974914482</v>
      </c>
    </row>
    <row r="312" spans="1:6" ht="12.75" customHeight="1" x14ac:dyDescent="0.2">
      <c r="A312" s="55">
        <v>721</v>
      </c>
      <c r="B312" s="87" t="s">
        <v>660</v>
      </c>
      <c r="C312" s="52" t="s">
        <v>661</v>
      </c>
      <c r="D312" s="53">
        <f t="shared" ref="D312:E312" si="86">SUM(D313:D316)</f>
        <v>9647</v>
      </c>
      <c r="E312" s="53">
        <f t="shared" si="86"/>
        <v>157245</v>
      </c>
      <c r="F312" s="54">
        <f t="shared" si="81"/>
        <v>1629.9885974914482</v>
      </c>
    </row>
    <row r="313" spans="1:6" ht="12.75" customHeight="1" x14ac:dyDescent="0.2">
      <c r="A313" s="55">
        <v>7211</v>
      </c>
      <c r="B313" s="87" t="s">
        <v>662</v>
      </c>
      <c r="C313" s="52" t="s">
        <v>663</v>
      </c>
      <c r="D313" s="244">
        <v>9647</v>
      </c>
      <c r="E313" s="244">
        <v>10245</v>
      </c>
      <c r="F313" s="54">
        <f t="shared" si="81"/>
        <v>106.19881828547734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v>147000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5518567</v>
      </c>
      <c r="E350" s="53">
        <f t="shared" si="95"/>
        <v>5709184.2799999993</v>
      </c>
      <c r="F350" s="54">
        <f t="shared" si="81"/>
        <v>103.45410828571981</v>
      </c>
    </row>
    <row r="351" spans="1:6" ht="12.75" customHeight="1" x14ac:dyDescent="0.2">
      <c r="A351" s="55">
        <v>41</v>
      </c>
      <c r="B351" s="87" t="s">
        <v>738</v>
      </c>
      <c r="C351" s="52" t="s">
        <v>739</v>
      </c>
      <c r="D351" s="53">
        <f t="shared" ref="D351:E351" si="96">D352+D356</f>
        <v>0</v>
      </c>
      <c r="E351" s="53">
        <f t="shared" si="96"/>
        <v>304016.39</v>
      </c>
      <c r="F351" s="54" t="str">
        <f t="shared" si="81"/>
        <v>-</v>
      </c>
    </row>
    <row r="352" spans="1:6" ht="12.75" customHeight="1" x14ac:dyDescent="0.2">
      <c r="A352" s="55">
        <v>411</v>
      </c>
      <c r="B352" s="87" t="s">
        <v>740</v>
      </c>
      <c r="C352" s="52" t="s">
        <v>741</v>
      </c>
      <c r="D352" s="53">
        <f t="shared" ref="D352:E352" si="97">SUM(D353:D355)</f>
        <v>0</v>
      </c>
      <c r="E352" s="53">
        <f t="shared" si="97"/>
        <v>304016.39</v>
      </c>
      <c r="F352" s="54" t="str">
        <f t="shared" si="81"/>
        <v>-</v>
      </c>
    </row>
    <row r="353" spans="1:6" ht="12.75" customHeight="1" x14ac:dyDescent="0.2">
      <c r="A353" s="55">
        <v>4111</v>
      </c>
      <c r="B353" s="87" t="s">
        <v>638</v>
      </c>
      <c r="C353" s="52" t="s">
        <v>742</v>
      </c>
      <c r="D353" s="244"/>
      <c r="E353" s="244">
        <v>304016.39</v>
      </c>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5518567</v>
      </c>
      <c r="E363" s="53">
        <f t="shared" si="99"/>
        <v>5405167.8899999997</v>
      </c>
      <c r="F363" s="54">
        <f t="shared" si="81"/>
        <v>97.945134851130732</v>
      </c>
    </row>
    <row r="364" spans="1:6" ht="12.75" customHeight="1" x14ac:dyDescent="0.2">
      <c r="A364" s="55">
        <v>421</v>
      </c>
      <c r="B364" s="87" t="s">
        <v>756</v>
      </c>
      <c r="C364" s="52" t="s">
        <v>757</v>
      </c>
      <c r="D364" s="53">
        <f t="shared" ref="D364:E364" si="100">SUM(D365:D368)</f>
        <v>5362937</v>
      </c>
      <c r="E364" s="53">
        <f t="shared" si="100"/>
        <v>4774113.0299999993</v>
      </c>
      <c r="F364" s="54">
        <f t="shared" si="81"/>
        <v>89.020494367172304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22125</v>
      </c>
      <c r="E366" s="244"/>
      <c r="F366" s="54">
        <f t="shared" si="81"/>
        <v>0</v>
      </c>
    </row>
    <row r="367" spans="1:6" ht="12.75" customHeight="1" x14ac:dyDescent="0.2">
      <c r="A367" s="55">
        <v>4213</v>
      </c>
      <c r="B367" s="87" t="s">
        <v>666</v>
      </c>
      <c r="C367" s="52" t="s">
        <v>760</v>
      </c>
      <c r="D367" s="244">
        <v>1033320</v>
      </c>
      <c r="E367" s="244">
        <v>580185</v>
      </c>
      <c r="F367" s="54">
        <f t="shared" si="81"/>
        <v>56.147659969806064</v>
      </c>
    </row>
    <row r="368" spans="1:6" ht="12.75" customHeight="1" x14ac:dyDescent="0.2">
      <c r="A368" s="55">
        <v>4214</v>
      </c>
      <c r="B368" s="87" t="s">
        <v>668</v>
      </c>
      <c r="C368" s="52" t="s">
        <v>761</v>
      </c>
      <c r="D368" s="244">
        <v>4307492</v>
      </c>
      <c r="E368" s="244">
        <v>4193928.03</v>
      </c>
      <c r="F368" s="54">
        <f t="shared" si="81"/>
        <v>97.363570959621043</v>
      </c>
    </row>
    <row r="369" spans="1:6" ht="12.75" customHeight="1" x14ac:dyDescent="0.2">
      <c r="A369" s="55">
        <v>422</v>
      </c>
      <c r="B369" s="87" t="s">
        <v>762</v>
      </c>
      <c r="C369" s="52" t="s">
        <v>763</v>
      </c>
      <c r="D369" s="53">
        <f t="shared" ref="D369:E369" si="101">SUM(D370:D377)</f>
        <v>128111</v>
      </c>
      <c r="E369" s="53">
        <f t="shared" si="101"/>
        <v>605867.36</v>
      </c>
      <c r="F369" s="54">
        <f t="shared" si="81"/>
        <v>472.92376142563865</v>
      </c>
    </row>
    <row r="370" spans="1:6" ht="12.75" customHeight="1" x14ac:dyDescent="0.2">
      <c r="A370" s="55">
        <v>4221</v>
      </c>
      <c r="B370" s="87" t="s">
        <v>672</v>
      </c>
      <c r="C370" s="52" t="s">
        <v>764</v>
      </c>
      <c r="D370" s="244">
        <v>6827</v>
      </c>
      <c r="E370" s="244">
        <v>94626.49</v>
      </c>
      <c r="F370" s="54">
        <f t="shared" si="81"/>
        <v>1386.0625457741323</v>
      </c>
    </row>
    <row r="371" spans="1:6" ht="12.75" customHeight="1" x14ac:dyDescent="0.2">
      <c r="A371" s="55">
        <v>4222</v>
      </c>
      <c r="B371" s="87" t="s">
        <v>765</v>
      </c>
      <c r="C371" s="52" t="s">
        <v>766</v>
      </c>
      <c r="D371" s="244">
        <v>10955</v>
      </c>
      <c r="E371" s="244"/>
      <c r="F371" s="54">
        <f t="shared" si="81"/>
        <v>0</v>
      </c>
    </row>
    <row r="372" spans="1:6" ht="12.75" customHeight="1" x14ac:dyDescent="0.2">
      <c r="A372" s="55">
        <v>4223</v>
      </c>
      <c r="B372" s="87" t="s">
        <v>676</v>
      </c>
      <c r="C372" s="52" t="s">
        <v>767</v>
      </c>
      <c r="D372" s="244">
        <v>20108</v>
      </c>
      <c r="E372" s="244">
        <v>138525.5</v>
      </c>
      <c r="F372" s="54">
        <f t="shared" si="81"/>
        <v>688.9074000397851</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58875</v>
      </c>
      <c r="E375" s="244">
        <v>21597.08</v>
      </c>
      <c r="F375" s="54">
        <f t="shared" si="81"/>
        <v>36.682938428874742</v>
      </c>
    </row>
    <row r="376" spans="1:6" ht="12.75" customHeight="1" x14ac:dyDescent="0.2">
      <c r="A376" s="55">
        <v>4227</v>
      </c>
      <c r="B376" s="234" t="s">
        <v>684</v>
      </c>
      <c r="C376" s="52" t="s">
        <v>771</v>
      </c>
      <c r="D376" s="244">
        <v>31346</v>
      </c>
      <c r="E376" s="244">
        <v>351118.29</v>
      </c>
      <c r="F376" s="54">
        <f t="shared" si="81"/>
        <v>1120.1374657053532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27519</v>
      </c>
      <c r="E391" s="53">
        <f t="shared" si="105"/>
        <v>25187.5</v>
      </c>
      <c r="F391" s="54">
        <f t="shared" si="81"/>
        <v>91.527671790399353</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1769</v>
      </c>
      <c r="E393" s="244">
        <v>10812.5</v>
      </c>
      <c r="F393" s="54">
        <f t="shared" si="81"/>
        <v>611.22102882984746</v>
      </c>
    </row>
    <row r="394" spans="1:6" ht="12.75" customHeight="1" x14ac:dyDescent="0.2">
      <c r="A394" s="55">
        <v>4263</v>
      </c>
      <c r="B394" s="87" t="s">
        <v>720</v>
      </c>
      <c r="C394" s="52" t="s">
        <v>795</v>
      </c>
      <c r="D394" s="244">
        <v>20000</v>
      </c>
      <c r="E394" s="244">
        <v>10000</v>
      </c>
      <c r="F394" s="54">
        <f t="shared" si="81"/>
        <v>50</v>
      </c>
    </row>
    <row r="395" spans="1:6" ht="12.75" customHeight="1" x14ac:dyDescent="0.2">
      <c r="A395" s="55">
        <v>4264</v>
      </c>
      <c r="B395" s="87" t="s">
        <v>722</v>
      </c>
      <c r="C395" s="52" t="s">
        <v>796</v>
      </c>
      <c r="D395" s="244">
        <v>5750</v>
      </c>
      <c r="E395" s="244">
        <v>4375</v>
      </c>
      <c r="F395" s="54">
        <f t="shared" si="81"/>
        <v>76.08695652173914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5485133</v>
      </c>
      <c r="E408" s="53">
        <f t="shared" si="111"/>
        <v>5551939.2799999993</v>
      </c>
      <c r="F408" s="54">
        <f t="shared" si="81"/>
        <v>101.21795187099383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9122001</v>
      </c>
      <c r="E410" s="244">
        <v>13463031.539999999</v>
      </c>
      <c r="F410" s="54">
        <f t="shared" si="81"/>
        <v>147.58857776928548</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12221373</v>
      </c>
      <c r="E412" s="53">
        <f>E6+E298</f>
        <v>25456928.009999998</v>
      </c>
      <c r="F412" s="54">
        <f t="shared" si="81"/>
        <v>208.29842939905362</v>
      </c>
    </row>
    <row r="413" spans="1:6" ht="12.75" customHeight="1" x14ac:dyDescent="0.2">
      <c r="A413" s="55" t="s">
        <v>606</v>
      </c>
      <c r="B413" s="87" t="s">
        <v>829</v>
      </c>
      <c r="C413" s="52" t="s">
        <v>830</v>
      </c>
      <c r="D413" s="53">
        <f t="shared" ref="D413:E413" si="112">D289+D350</f>
        <v>11477993</v>
      </c>
      <c r="E413" s="53">
        <f t="shared" si="112"/>
        <v>14524042.379999999</v>
      </c>
      <c r="F413" s="54">
        <f t="shared" si="81"/>
        <v>126.538170741174</v>
      </c>
    </row>
    <row r="414" spans="1:6" ht="12.75" customHeight="1" x14ac:dyDescent="0.2">
      <c r="A414" s="55" t="s">
        <v>606</v>
      </c>
      <c r="B414" s="87" t="s">
        <v>831</v>
      </c>
      <c r="C414" s="52" t="s">
        <v>832</v>
      </c>
      <c r="D414" s="53">
        <f t="shared" ref="D414:E414" si="113">IF(D412&gt;=D413,D412-D413,0)</f>
        <v>743380</v>
      </c>
      <c r="E414" s="53">
        <f t="shared" si="113"/>
        <v>10932885.629999999</v>
      </c>
      <c r="F414" s="54">
        <f t="shared" si="81"/>
        <v>1470.6994578815677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4347668</v>
      </c>
      <c r="E417" s="53">
        <f t="shared" si="116"/>
        <v>3604288.2999999989</v>
      </c>
      <c r="F417" s="54">
        <f t="shared" si="81"/>
        <v>82.901645203819584</v>
      </c>
    </row>
    <row r="418" spans="1:6" ht="12.75" customHeight="1" x14ac:dyDescent="0.2">
      <c r="A418" s="57" t="s">
        <v>840</v>
      </c>
      <c r="B418" s="235" t="s">
        <v>841</v>
      </c>
      <c r="C418" s="58" t="s">
        <v>842</v>
      </c>
      <c r="D418" s="64">
        <f t="shared" ref="D418:E418" si="117">D294+D411</f>
        <v>233728</v>
      </c>
      <c r="E418" s="64">
        <f t="shared" si="117"/>
        <v>2261313.27</v>
      </c>
      <c r="F418" s="59">
        <f t="shared" si="81"/>
        <v>967.4978051410186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5556580</v>
      </c>
      <c r="E420" s="53">
        <f t="shared" si="118"/>
        <v>2898681.39</v>
      </c>
      <c r="F420" s="54">
        <f t="shared" ref="F420:F647" si="119">IF(D420&lt;&gt;0,IF(E420/D420&gt;=100,"&gt;&gt;100",E420/D420*100),"-")</f>
        <v>52.16664549057154</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5556580</v>
      </c>
      <c r="E484" s="53">
        <f t="shared" si="137"/>
        <v>2898681.39</v>
      </c>
      <c r="F484" s="54">
        <f t="shared" si="119"/>
        <v>52.16664549057154</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5034223</v>
      </c>
      <c r="E495" s="53">
        <f t="shared" si="140"/>
        <v>2898681.39</v>
      </c>
      <c r="F495" s="54">
        <f t="shared" si="119"/>
        <v>57.57951902408773</v>
      </c>
    </row>
    <row r="496" spans="1:6" ht="12.75" customHeight="1" x14ac:dyDescent="0.2">
      <c r="A496" s="55">
        <v>8443</v>
      </c>
      <c r="B496" s="87" t="s">
        <v>996</v>
      </c>
      <c r="C496" s="52" t="s">
        <v>997</v>
      </c>
      <c r="D496" s="244">
        <v>5034223</v>
      </c>
      <c r="E496" s="244">
        <v>2898681.39</v>
      </c>
      <c r="F496" s="54">
        <f t="shared" si="119"/>
        <v>57.57951902408773</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522357</v>
      </c>
      <c r="E507" s="53">
        <f t="shared" si="142"/>
        <v>0</v>
      </c>
      <c r="F507" s="54">
        <f t="shared" si="119"/>
        <v>0</v>
      </c>
    </row>
    <row r="508" spans="1:6" ht="12.75" customHeight="1" x14ac:dyDescent="0.2">
      <c r="A508" s="55">
        <v>8471</v>
      </c>
      <c r="B508" s="87" t="s">
        <v>1020</v>
      </c>
      <c r="C508" s="52" t="s">
        <v>1021</v>
      </c>
      <c r="D508" s="244">
        <v>522357</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3669700</v>
      </c>
      <c r="E528" s="53">
        <f t="shared" si="148"/>
        <v>7011116.4699999997</v>
      </c>
      <c r="F528" s="54">
        <f t="shared" si="119"/>
        <v>191.05421342344059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69700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69700</v>
      </c>
      <c r="E585" s="53">
        <f t="shared" si="164"/>
        <v>0</v>
      </c>
      <c r="F585" s="54">
        <f t="shared" si="119"/>
        <v>0</v>
      </c>
    </row>
    <row r="586" spans="1:6" ht="12.75" customHeight="1" x14ac:dyDescent="0.2">
      <c r="A586" s="55">
        <v>5321</v>
      </c>
      <c r="B586" s="87" t="s">
        <v>1168</v>
      </c>
      <c r="C586" s="52" t="s">
        <v>1169</v>
      </c>
      <c r="D586" s="244">
        <v>69700</v>
      </c>
      <c r="E586" s="244"/>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3600000</v>
      </c>
      <c r="E593" s="53">
        <f t="shared" si="167"/>
        <v>7011116.4699999997</v>
      </c>
      <c r="F593" s="54">
        <f t="shared" si="119"/>
        <v>194.75323527777778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3600000</v>
      </c>
      <c r="E605" s="53">
        <f t="shared" si="171"/>
        <v>6488759.75</v>
      </c>
      <c r="F605" s="54">
        <f t="shared" si="119"/>
        <v>180.2433263888889</v>
      </c>
    </row>
    <row r="606" spans="1:6" ht="24" x14ac:dyDescent="0.2">
      <c r="A606" s="55">
        <v>5443</v>
      </c>
      <c r="B606" s="87" t="s">
        <v>1207</v>
      </c>
      <c r="C606" s="52" t="s">
        <v>1208</v>
      </c>
      <c r="D606" s="244">
        <v>3600000</v>
      </c>
      <c r="E606" s="244">
        <v>6488759.75</v>
      </c>
      <c r="F606" s="54">
        <f t="shared" si="119"/>
        <v>180.2433263888889</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522356.72</v>
      </c>
      <c r="F617" s="54" t="str">
        <f t="shared" si="119"/>
        <v>-</v>
      </c>
    </row>
    <row r="618" spans="1:6" ht="12.75" customHeight="1" x14ac:dyDescent="0.2">
      <c r="A618" s="55">
        <v>5471</v>
      </c>
      <c r="B618" s="87" t="s">
        <v>1231</v>
      </c>
      <c r="C618" s="52" t="s">
        <v>1232</v>
      </c>
      <c r="D618" s="244"/>
      <c r="E618" s="244">
        <v>522356.72</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1886880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4112435.0799999996</v>
      </c>
      <c r="F636" s="54" t="str">
        <f t="shared" si="119"/>
        <v>-</v>
      </c>
    </row>
    <row r="637" spans="1:6" ht="12.75" customHeight="1" x14ac:dyDescent="0.2">
      <c r="A637" s="55">
        <v>92213</v>
      </c>
      <c r="B637" s="87" t="s">
        <v>1269</v>
      </c>
      <c r="C637" s="52" t="s">
        <v>1270</v>
      </c>
      <c r="D637" s="244">
        <v>3600000</v>
      </c>
      <c r="E637" s="244">
        <v>5486880.1699999999</v>
      </c>
      <c r="F637" s="54">
        <f t="shared" si="119"/>
        <v>152.41333805555556</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17777953</v>
      </c>
      <c r="E639" s="53">
        <f t="shared" si="180"/>
        <v>28355609.399999999</v>
      </c>
      <c r="F639" s="54">
        <f t="shared" si="119"/>
        <v>159.49873081563439</v>
      </c>
    </row>
    <row r="640" spans="1:6" ht="12.75" customHeight="1" x14ac:dyDescent="0.2">
      <c r="A640" s="55" t="s">
        <v>606</v>
      </c>
      <c r="B640" s="87" t="s">
        <v>1275</v>
      </c>
      <c r="C640" s="52" t="s">
        <v>1276</v>
      </c>
      <c r="D640" s="53">
        <f t="shared" ref="D640:E640" si="181">D413+D528</f>
        <v>15147693</v>
      </c>
      <c r="E640" s="53">
        <f t="shared" si="181"/>
        <v>21535158.849999998</v>
      </c>
      <c r="F640" s="54">
        <f t="shared" si="119"/>
        <v>142.16791197180981</v>
      </c>
    </row>
    <row r="641" spans="1:6" ht="12.75" customHeight="1" x14ac:dyDescent="0.2">
      <c r="A641" s="55" t="s">
        <v>606</v>
      </c>
      <c r="B641" s="87" t="s">
        <v>1277</v>
      </c>
      <c r="C641" s="52" t="s">
        <v>1278</v>
      </c>
      <c r="D641" s="53">
        <f t="shared" ref="D641:E641" si="182">IF(D639&gt;=D640,D639-D640,0)</f>
        <v>2630260</v>
      </c>
      <c r="E641" s="53">
        <f t="shared" si="182"/>
        <v>6820450.5500000007</v>
      </c>
      <c r="F641" s="54">
        <f t="shared" si="119"/>
        <v>259.30708561130842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1882591.870000001</v>
      </c>
      <c r="F643" s="54" t="str">
        <f t="shared" si="119"/>
        <v>-</v>
      </c>
    </row>
    <row r="644" spans="1:6" ht="24" x14ac:dyDescent="0.2">
      <c r="A644" s="62" t="s">
        <v>1283</v>
      </c>
      <c r="B644" s="87" t="s">
        <v>1284</v>
      </c>
      <c r="C644" s="63" t="s">
        <v>1283</v>
      </c>
      <c r="D644" s="53">
        <f t="shared" ref="D644:E644" si="185">IF(D417-D416+D638-D637&gt;=0,D417-D416+D638-D637,0)</f>
        <v>747668</v>
      </c>
      <c r="E644" s="53">
        <f t="shared" si="185"/>
        <v>0</v>
      </c>
      <c r="F644" s="54">
        <f t="shared" si="119"/>
        <v>0</v>
      </c>
    </row>
    <row r="645" spans="1:6" ht="24" x14ac:dyDescent="0.2">
      <c r="A645" s="55" t="s">
        <v>606</v>
      </c>
      <c r="B645" s="87" t="s">
        <v>1285</v>
      </c>
      <c r="C645" s="52" t="s">
        <v>1286</v>
      </c>
      <c r="D645" s="53">
        <f t="shared" ref="D645:E645" si="186">IF(D641+D643-D642-D644&gt;=0,D641+D643-D642-D644,0)</f>
        <v>1882592</v>
      </c>
      <c r="E645" s="53">
        <f t="shared" si="186"/>
        <v>8703042.4200000018</v>
      </c>
      <c r="F645" s="54">
        <f t="shared" si="119"/>
        <v>462.29041767945478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280480</v>
      </c>
      <c r="E649" s="244">
        <v>2768037.9</v>
      </c>
      <c r="F649" s="54">
        <f t="shared" ref="F649:F724" si="188">IF(D649&lt;&gt;0,IF(E649/D649&gt;=100,"&gt;&gt;100",E649/D649*100),"-")</f>
        <v>986.89314746149466</v>
      </c>
    </row>
    <row r="650" spans="1:6" ht="12.75" customHeight="1" x14ac:dyDescent="0.2">
      <c r="A650" s="55" t="s">
        <v>1294</v>
      </c>
      <c r="B650" s="87" t="s">
        <v>1295</v>
      </c>
      <c r="C650" s="52" t="s">
        <v>1294</v>
      </c>
      <c r="D650" s="244">
        <v>16495236</v>
      </c>
      <c r="E650" s="244">
        <v>34517404.799999997</v>
      </c>
      <c r="F650" s="54">
        <f t="shared" si="188"/>
        <v>209.25681087557643</v>
      </c>
    </row>
    <row r="651" spans="1:6" ht="12.75" customHeight="1" x14ac:dyDescent="0.2">
      <c r="A651" s="55" t="s">
        <v>1296</v>
      </c>
      <c r="B651" s="87" t="s">
        <v>1297</v>
      </c>
      <c r="C651" s="52" t="s">
        <v>1296</v>
      </c>
      <c r="D651" s="244">
        <v>14007678</v>
      </c>
      <c r="E651" s="244">
        <v>28074078.969999999</v>
      </c>
      <c r="F651" s="54">
        <f t="shared" si="188"/>
        <v>200.41921987355789</v>
      </c>
    </row>
    <row r="652" spans="1:6" ht="24" x14ac:dyDescent="0.2">
      <c r="A652" s="55">
        <v>11</v>
      </c>
      <c r="B652" s="87" t="s">
        <v>1298</v>
      </c>
      <c r="C652" s="52" t="s">
        <v>1299</v>
      </c>
      <c r="D652" s="53">
        <f t="shared" ref="D652:E652" si="189">+D649+D650-D651</f>
        <v>2768038</v>
      </c>
      <c r="E652" s="53">
        <f t="shared" si="189"/>
        <v>9211363.7299999967</v>
      </c>
      <c r="F652" s="54">
        <f t="shared" si="188"/>
        <v>332.77591311968973</v>
      </c>
    </row>
    <row r="653" spans="1:6" ht="24" x14ac:dyDescent="0.2">
      <c r="A653" s="55" t="s">
        <v>606</v>
      </c>
      <c r="B653" s="87" t="s">
        <v>1300</v>
      </c>
      <c r="C653" s="52" t="s">
        <v>1301</v>
      </c>
      <c r="D653" s="264">
        <v>6</v>
      </c>
      <c r="E653" s="264">
        <v>6</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6</v>
      </c>
      <c r="E655" s="264">
        <v>6</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2310</v>
      </c>
      <c r="E658" s="244">
        <v>2150</v>
      </c>
      <c r="F658" s="54">
        <f t="shared" si="188"/>
        <v>93.073593073593074</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2791686</v>
      </c>
      <c r="E661" s="244">
        <v>2739048.6</v>
      </c>
      <c r="F661" s="54">
        <f t="shared" si="188"/>
        <v>98.114494251860705</v>
      </c>
    </row>
    <row r="662" spans="1:6" ht="12.75" customHeight="1" x14ac:dyDescent="0.2">
      <c r="A662" s="55">
        <v>63312</v>
      </c>
      <c r="B662" s="87" t="s">
        <v>1319</v>
      </c>
      <c r="C662" s="52" t="s">
        <v>1320</v>
      </c>
      <c r="D662" s="244">
        <v>24150</v>
      </c>
      <c r="E662" s="244">
        <v>6000</v>
      </c>
      <c r="F662" s="54">
        <f t="shared" si="188"/>
        <v>24.844720496894411</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v>103016.73</v>
      </c>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29620</v>
      </c>
      <c r="E669" s="244"/>
      <c r="F669" s="54">
        <f t="shared" si="188"/>
        <v>0</v>
      </c>
    </row>
    <row r="670" spans="1:6" ht="12.75" customHeight="1" x14ac:dyDescent="0.2">
      <c r="A670" s="55">
        <v>63415</v>
      </c>
      <c r="B670" s="87" t="s">
        <v>1335</v>
      </c>
      <c r="C670" s="52" t="s">
        <v>1336</v>
      </c>
      <c r="D670" s="244"/>
      <c r="E670" s="244">
        <v>514888.55</v>
      </c>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v>300000</v>
      </c>
      <c r="E677" s="244"/>
      <c r="F677" s="54">
        <f t="shared" si="188"/>
        <v>0</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v>3258528.71</v>
      </c>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10047</v>
      </c>
      <c r="E712" s="244">
        <v>2050</v>
      </c>
      <c r="F712" s="54">
        <f t="shared" si="188"/>
        <v>20.40410072658505</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33240</v>
      </c>
      <c r="E718" s="244">
        <v>36675</v>
      </c>
      <c r="F718" s="54">
        <f t="shared" si="188"/>
        <v>110.33393501805054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4921</v>
      </c>
      <c r="E720" s="244">
        <v>4830</v>
      </c>
      <c r="F720" s="54">
        <f t="shared" si="188"/>
        <v>98.150782361308671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22396</v>
      </c>
      <c r="E722" s="244">
        <v>44791.66</v>
      </c>
      <c r="F722" s="54">
        <f t="shared" si="188"/>
        <v>199.99848187176283</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110327</v>
      </c>
      <c r="E725" s="244">
        <v>111897.13</v>
      </c>
      <c r="F725" s="54">
        <f t="shared" ref="F725:F979" si="190">IF(D725&lt;&gt;0,IF(E725/D725&gt;=100,"&gt;&gt;100",E725/D725*100),"-")</f>
        <v>101.42316024182658</v>
      </c>
    </row>
    <row r="726" spans="1:6" ht="12.75" customHeight="1" x14ac:dyDescent="0.2">
      <c r="A726" s="55" t="s">
        <v>1429</v>
      </c>
      <c r="B726" s="87" t="s">
        <v>1430</v>
      </c>
      <c r="C726" s="52" t="s">
        <v>1429</v>
      </c>
      <c r="D726" s="244">
        <v>879</v>
      </c>
      <c r="E726" s="244">
        <v>1413.57</v>
      </c>
      <c r="F726" s="54">
        <f t="shared" si="190"/>
        <v>160.81569965870307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65611</v>
      </c>
      <c r="E742" s="244">
        <v>35968.33</v>
      </c>
      <c r="F742" s="54">
        <f t="shared" si="190"/>
        <v>54.820578866348633</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v>979921.58</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7510</v>
      </c>
      <c r="E762" s="244">
        <v>7510</v>
      </c>
      <c r="F762" s="54">
        <f t="shared" si="190"/>
        <v>100</v>
      </c>
    </row>
    <row r="763" spans="1:6" ht="12.75" customHeight="1" x14ac:dyDescent="0.2">
      <c r="A763" s="55">
        <v>36315</v>
      </c>
      <c r="B763" s="87" t="s">
        <v>1503</v>
      </c>
      <c r="C763" s="52" t="s">
        <v>1504</v>
      </c>
      <c r="D763" s="244"/>
      <c r="E763" s="244">
        <v>80270.759999999995</v>
      </c>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6600</v>
      </c>
      <c r="E816" s="244">
        <v>11000</v>
      </c>
      <c r="F816" s="54">
        <f t="shared" si="190"/>
        <v>166.66666666666669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81000</v>
      </c>
      <c r="E819" s="244">
        <v>135000</v>
      </c>
      <c r="F819" s="54">
        <f t="shared" si="190"/>
        <v>166.66666666666669</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811756</v>
      </c>
      <c r="E823" s="244">
        <v>583600</v>
      </c>
      <c r="F823" s="54">
        <f t="shared" si="190"/>
        <v>71.893524655191953</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v>101850</v>
      </c>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v>2000000</v>
      </c>
      <c r="E885" s="244"/>
      <c r="F885" s="54">
        <f t="shared" si="190"/>
        <v>0</v>
      </c>
    </row>
    <row r="886" spans="1:6" ht="24" x14ac:dyDescent="0.2">
      <c r="A886" s="55">
        <v>84432</v>
      </c>
      <c r="B886" s="87" t="s">
        <v>1748</v>
      </c>
      <c r="C886" s="52" t="s">
        <v>1749</v>
      </c>
      <c r="D886" s="244">
        <v>3034223</v>
      </c>
      <c r="E886" s="244">
        <v>2898681.39</v>
      </c>
      <c r="F886" s="54">
        <f t="shared" si="190"/>
        <v>95.532905458827528</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522357</v>
      </c>
      <c r="E900" s="244"/>
      <c r="F900" s="54">
        <f t="shared" si="190"/>
        <v>0</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v>3600000</v>
      </c>
      <c r="E953" s="244">
        <v>2000000</v>
      </c>
      <c r="F953" s="54">
        <f t="shared" si="190"/>
        <v>55.555555555555557</v>
      </c>
    </row>
    <row r="954" spans="1:6" ht="24" x14ac:dyDescent="0.2">
      <c r="A954" s="55">
        <v>54432</v>
      </c>
      <c r="B954" s="87" t="s">
        <v>1884</v>
      </c>
      <c r="C954" s="52" t="s">
        <v>1885</v>
      </c>
      <c r="D954" s="244"/>
      <c r="E954" s="244">
        <v>488759.75</v>
      </c>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522356.72</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3" workbookViewId="0">
      <selection activeCell="E247" sqref="E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54176309</v>
      </c>
      <c r="E6" s="231">
        <f t="shared" si="0"/>
        <v>66172240.060000002</v>
      </c>
      <c r="F6" s="232">
        <f t="shared" ref="F6:F260" si="1">IF(D6&gt;0,IF(E6/D6&gt;=100,"&gt;&gt;100",E6/D6*100),"-")</f>
        <v>122.14239264620261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40211481</v>
      </c>
      <c r="E7" s="106">
        <f t="shared" si="2"/>
        <v>43751141.520000003</v>
      </c>
      <c r="F7" s="95">
        <f t="shared" si="1"/>
        <v>108.80261167202472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353967</v>
      </c>
      <c r="E8" s="106">
        <f>E9+E10-E11</f>
        <v>601654.70000000007</v>
      </c>
      <c r="F8" s="95">
        <f t="shared" si="1"/>
        <v>169.97479991072618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353720</v>
      </c>
      <c r="E9" s="249">
        <v>601407.81000000006</v>
      </c>
      <c r="F9" s="95">
        <f t="shared" si="1"/>
        <v>170.0236938821667</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247</v>
      </c>
      <c r="E10" s="249">
        <v>246.89</v>
      </c>
      <c r="F10" s="95">
        <f t="shared" si="1"/>
        <v>99.955465587044529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34879511</v>
      </c>
      <c r="E12" s="106">
        <f t="shared" si="3"/>
        <v>42652554.399999999</v>
      </c>
      <c r="F12" s="95">
        <f t="shared" si="1"/>
        <v>122.28541392108392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32898091</v>
      </c>
      <c r="E13" s="106">
        <f t="shared" si="4"/>
        <v>40678455.460000001</v>
      </c>
      <c r="F13" s="95">
        <f t="shared" si="1"/>
        <v>123.64989646359723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14244364</v>
      </c>
      <c r="E15" s="249">
        <v>14244363.77</v>
      </c>
      <c r="F15" s="95">
        <f t="shared" si="1"/>
        <v>99.999998385326293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22630143</v>
      </c>
      <c r="E16" s="249">
        <v>23181078.120000001</v>
      </c>
      <c r="F16" s="95">
        <f t="shared" si="1"/>
        <v>102.43451895111755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5682523</v>
      </c>
      <c r="E17" s="249">
        <v>14359266.460000001</v>
      </c>
      <c r="F17" s="95">
        <f t="shared" si="1"/>
        <v>252.69174379056631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9658939</v>
      </c>
      <c r="E18" s="249">
        <v>11106252.890000001</v>
      </c>
      <c r="F18" s="95">
        <f t="shared" si="1"/>
        <v>114.98419122431565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1137099</v>
      </c>
      <c r="E19" s="106">
        <f t="shared" si="5"/>
        <v>1374388.51</v>
      </c>
      <c r="F19" s="95">
        <f t="shared" si="1"/>
        <v>120.86797279744333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338638</v>
      </c>
      <c r="E20" s="249">
        <v>433264.86</v>
      </c>
      <c r="F20" s="95">
        <f t="shared" si="1"/>
        <v>127.94336725352736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358937</v>
      </c>
      <c r="E21" s="249">
        <v>358936.52</v>
      </c>
      <c r="F21" s="95">
        <f t="shared" si="1"/>
        <v>99.999866271797018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309657</v>
      </c>
      <c r="E22" s="249">
        <v>448182.02</v>
      </c>
      <c r="F22" s="95">
        <f t="shared" si="1"/>
        <v>144.73498742156644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1238</v>
      </c>
      <c r="E24" s="249">
        <v>1237.5</v>
      </c>
      <c r="F24" s="95">
        <f t="shared" si="1"/>
        <v>99.959612277867521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211304</v>
      </c>
      <c r="E25" s="249">
        <v>232901.49</v>
      </c>
      <c r="F25" s="95">
        <f t="shared" si="1"/>
        <v>110.22105118691552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947521</v>
      </c>
      <c r="E26" s="249">
        <v>1298639.3999999999</v>
      </c>
      <c r="F26" s="95">
        <f t="shared" si="1"/>
        <v>137.0565296178132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1030196</v>
      </c>
      <c r="E28" s="249">
        <v>1398773.28</v>
      </c>
      <c r="F28" s="95">
        <f t="shared" si="1"/>
        <v>135.77739381632233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564754</v>
      </c>
      <c r="E29" s="106">
        <f t="shared" si="6"/>
        <v>444842.41</v>
      </c>
      <c r="F29" s="95">
        <f t="shared" si="1"/>
        <v>78.767465126409022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959294</v>
      </c>
      <c r="E30" s="249">
        <v>959294.37</v>
      </c>
      <c r="F30" s="95">
        <f t="shared" si="1"/>
        <v>100.00003857003171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394540</v>
      </c>
      <c r="E34" s="249">
        <v>514451.96</v>
      </c>
      <c r="F34" s="95">
        <f t="shared" si="1"/>
        <v>130.39285243574795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279567</v>
      </c>
      <c r="E45" s="106">
        <f t="shared" si="9"/>
        <v>154868.02000000002</v>
      </c>
      <c r="F45" s="95">
        <f t="shared" si="1"/>
        <v>55.39567259368954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76072</v>
      </c>
      <c r="E47" s="249">
        <v>86884.35</v>
      </c>
      <c r="F47" s="95">
        <f t="shared" si="1"/>
        <v>114.21331107371964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273750</v>
      </c>
      <c r="E48" s="249">
        <v>283750</v>
      </c>
      <c r="F48" s="95">
        <f t="shared" si="1"/>
        <v>103.65296803652969</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717530</v>
      </c>
      <c r="E49" s="249">
        <v>717530.38</v>
      </c>
      <c r="F49" s="95">
        <f t="shared" si="1"/>
        <v>100.00005295945815</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787785</v>
      </c>
      <c r="E50" s="249">
        <v>933296.71</v>
      </c>
      <c r="F50" s="95">
        <f t="shared" si="1"/>
        <v>118.47099272009494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90208</v>
      </c>
      <c r="E54" s="249">
        <v>107127.73</v>
      </c>
      <c r="F54" s="95">
        <f t="shared" si="1"/>
        <v>118.75635198652003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90208</v>
      </c>
      <c r="E55" s="249">
        <v>107127.73</v>
      </c>
      <c r="F55" s="95">
        <f t="shared" si="1"/>
        <v>118.75635198652003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4978003</v>
      </c>
      <c r="E56" s="106">
        <f t="shared" si="11"/>
        <v>496932.42</v>
      </c>
      <c r="F56" s="95">
        <f t="shared" si="1"/>
        <v>9.982565699538549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4978003</v>
      </c>
      <c r="E57" s="249">
        <v>492557.42</v>
      </c>
      <c r="F57" s="95">
        <f t="shared" si="1"/>
        <v>9.8946790510170448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v>4375</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13964828</v>
      </c>
      <c r="E68" s="106">
        <f t="shared" si="13"/>
        <v>22421098.539999999</v>
      </c>
      <c r="F68" s="95">
        <f t="shared" si="1"/>
        <v>160.55406153230101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2768038</v>
      </c>
      <c r="E69" s="106">
        <f t="shared" si="14"/>
        <v>9211363.7300000004</v>
      </c>
      <c r="F69" s="95">
        <f t="shared" si="1"/>
        <v>332.77591311968985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2768038</v>
      </c>
      <c r="E70" s="106">
        <f t="shared" si="15"/>
        <v>9211363.7300000004</v>
      </c>
      <c r="F70" s="95">
        <f t="shared" si="1"/>
        <v>332.77591311968985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2768038</v>
      </c>
      <c r="E72" s="249">
        <v>9211363.7300000004</v>
      </c>
      <c r="F72" s="95">
        <f t="shared" si="1"/>
        <v>332.77591311968985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34316</v>
      </c>
      <c r="E78" s="106">
        <f>E79+SUM(E82:E84)-E85+E86</f>
        <v>5021.12</v>
      </c>
      <c r="F78" s="95">
        <f t="shared" si="1"/>
        <v>14.632008392586549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34316</v>
      </c>
      <c r="E86" s="249">
        <v>5021.12</v>
      </c>
      <c r="F86" s="95">
        <f t="shared" si="1"/>
        <v>14.632008392586549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10929341</v>
      </c>
      <c r="E134" s="106">
        <f t="shared" si="23"/>
        <v>10929341.75</v>
      </c>
      <c r="F134" s="95">
        <f t="shared" si="1"/>
        <v>100.00000686226187</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10929341</v>
      </c>
      <c r="E135" s="106">
        <f t="shared" si="24"/>
        <v>10929341.75</v>
      </c>
      <c r="F135" s="95">
        <f t="shared" si="1"/>
        <v>100.00000686226187</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10929341</v>
      </c>
      <c r="E139" s="249">
        <v>10929341.75</v>
      </c>
      <c r="F139" s="95">
        <f t="shared" si="1"/>
        <v>100.00000686226187</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233133</v>
      </c>
      <c r="E146" s="106">
        <f t="shared" si="26"/>
        <v>2275371.9399999995</v>
      </c>
      <c r="F146" s="95">
        <f t="shared" si="1"/>
        <v>975.99736631021767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134397</v>
      </c>
      <c r="E147" s="249">
        <v>125543.86</v>
      </c>
      <c r="F147" s="95">
        <f t="shared" si="1"/>
        <v>93.412695223851728</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2070988.19</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v>2070988.19</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9194</v>
      </c>
      <c r="E158" s="249">
        <v>4063.34</v>
      </c>
      <c r="F158" s="95">
        <f t="shared" si="1"/>
        <v>44.1955623232543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878991</v>
      </c>
      <c r="E159" s="249">
        <v>763661.09</v>
      </c>
      <c r="F159" s="95">
        <f t="shared" si="1"/>
        <v>86.879284315766597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849</v>
      </c>
      <c r="E160" s="249">
        <v>2624.89</v>
      </c>
      <c r="F160" s="95">
        <f t="shared" si="1"/>
        <v>309.17432273262659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790298</v>
      </c>
      <c r="E163" s="249">
        <v>691509.43</v>
      </c>
      <c r="F163" s="95">
        <f t="shared" si="1"/>
        <v>87.499832974397009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18297</v>
      </c>
      <c r="E165" s="249">
        <v>18297.27</v>
      </c>
      <c r="F165" s="95">
        <f t="shared" si="1"/>
        <v>100.00147565174619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18297</v>
      </c>
      <c r="E169" s="249">
        <v>18297.27</v>
      </c>
      <c r="F169" s="95">
        <f t="shared" si="1"/>
        <v>100.00147565174619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54176309</v>
      </c>
      <c r="E175" s="106">
        <f t="shared" si="30"/>
        <v>66172240.060000002</v>
      </c>
      <c r="F175" s="95">
        <f t="shared" si="1"/>
        <v>122.14239264620261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6241442</v>
      </c>
      <c r="E176" s="106">
        <f t="shared" si="31"/>
        <v>1727241.44</v>
      </c>
      <c r="F176" s="95">
        <f t="shared" si="1"/>
        <v>27.673756160835911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134839</v>
      </c>
      <c r="E177" s="106">
        <f t="shared" si="32"/>
        <v>158195.06</v>
      </c>
      <c r="F177" s="95">
        <f t="shared" si="1"/>
        <v>117.3214426093341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44923</v>
      </c>
      <c r="E178" s="249">
        <v>55953.53</v>
      </c>
      <c r="F178" s="95">
        <f t="shared" si="1"/>
        <v>124.55430403134251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57632</v>
      </c>
      <c r="E179" s="249">
        <v>82581.86</v>
      </c>
      <c r="F179" s="95">
        <f t="shared" si="1"/>
        <v>143.29167823431428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5520</v>
      </c>
      <c r="E180" s="106">
        <f t="shared" si="33"/>
        <v>1777.4299999999998</v>
      </c>
      <c r="F180" s="95">
        <f t="shared" si="1"/>
        <v>32.199818840579709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4709</v>
      </c>
      <c r="E182" s="249">
        <v>860.14</v>
      </c>
      <c r="F182" s="95">
        <f t="shared" si="1"/>
        <v>18.2658738585687</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811</v>
      </c>
      <c r="E183" s="249">
        <v>917.29</v>
      </c>
      <c r="F183" s="95">
        <f t="shared" si="1"/>
        <v>113.10604192355116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v>2636.08</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v>2629.88</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2400</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24364</v>
      </c>
      <c r="E188" s="249">
        <v>12616.28</v>
      </c>
      <c r="F188" s="95">
        <f t="shared" si="1"/>
        <v>51.782465933344277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550023</v>
      </c>
      <c r="E189" s="249">
        <v>124901.28</v>
      </c>
      <c r="F189" s="95">
        <f t="shared" si="1"/>
        <v>22.708374013450346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5556580</v>
      </c>
      <c r="E206" s="106">
        <f t="shared" si="37"/>
        <v>1444145.1</v>
      </c>
      <c r="F206" s="95">
        <f t="shared" si="1"/>
        <v>25.989819277325267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5556580</v>
      </c>
      <c r="E207" s="106">
        <f t="shared" si="38"/>
        <v>1444145.1</v>
      </c>
      <c r="F207" s="95">
        <f t="shared" si="1"/>
        <v>25.989819277325267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5034223</v>
      </c>
      <c r="E212" s="249">
        <v>1444145.1</v>
      </c>
      <c r="F212" s="95">
        <f t="shared" si="1"/>
        <v>28.686554012406685</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522357</v>
      </c>
      <c r="E217" s="249"/>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47934867</v>
      </c>
      <c r="E237" s="106">
        <f t="shared" si="41"/>
        <v>64444998.620000005</v>
      </c>
      <c r="F237" s="95">
        <f t="shared" si="1"/>
        <v>134.44284432874301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45828547</v>
      </c>
      <c r="E238" s="106">
        <f t="shared" si="42"/>
        <v>53480642.93</v>
      </c>
      <c r="F238" s="95">
        <f t="shared" si="1"/>
        <v>116.69722570519201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51447311</v>
      </c>
      <c r="E239" s="106">
        <f t="shared" si="43"/>
        <v>54986971.82</v>
      </c>
      <c r="F239" s="95">
        <f t="shared" si="1"/>
        <v>106.88016681765933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51447311</v>
      </c>
      <c r="E240" s="249">
        <v>54986971.82</v>
      </c>
      <c r="F240" s="95">
        <f t="shared" si="1"/>
        <v>106.88016681765933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5618764</v>
      </c>
      <c r="E242" s="106">
        <f t="shared" si="44"/>
        <v>1506328.8900000001</v>
      </c>
      <c r="F242" s="95">
        <f t="shared" si="1"/>
        <v>26.808901210301773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5556580</v>
      </c>
      <c r="E243" s="249">
        <v>1444145.09</v>
      </c>
      <c r="F243" s="95">
        <f t="shared" si="1"/>
        <v>25.989819097358446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62184</v>
      </c>
      <c r="E244" s="249">
        <v>62183.8</v>
      </c>
      <c r="F244" s="95">
        <f t="shared" si="1"/>
        <v>99.999678373858231</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1882592</v>
      </c>
      <c r="E245" s="106">
        <f t="shared" si="45"/>
        <v>8703042.4199999999</v>
      </c>
      <c r="F245" s="95">
        <f t="shared" si="1"/>
        <v>462.29041767945472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15345623</v>
      </c>
      <c r="E246" s="106">
        <f t="shared" si="46"/>
        <v>20481251.289999999</v>
      </c>
      <c r="F246" s="95">
        <f t="shared" si="1"/>
        <v>133.46640465492993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9858743</v>
      </c>
      <c r="E247" s="249">
        <v>19106806.199999999</v>
      </c>
      <c r="F247" s="95">
        <f t="shared" si="1"/>
        <v>193.80570322200305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5486880</v>
      </c>
      <c r="E249" s="249">
        <v>1374445.09</v>
      </c>
      <c r="F249" s="95">
        <f t="shared" si="1"/>
        <v>25.049665565858923</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13463031</v>
      </c>
      <c r="E250" s="106">
        <f t="shared" si="47"/>
        <v>11778208.869999999</v>
      </c>
      <c r="F250" s="95">
        <f t="shared" si="1"/>
        <v>87.485565991788917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13463031</v>
      </c>
      <c r="E252" s="249">
        <v>11778208.869999999</v>
      </c>
      <c r="F252" s="95">
        <f t="shared" si="1"/>
        <v>87.485565991788917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223728</v>
      </c>
      <c r="E255" s="249">
        <v>2261313.27</v>
      </c>
      <c r="F255" s="95">
        <f t="shared" si="1"/>
        <v>1010.7421824715725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14207335</v>
      </c>
      <c r="E259" s="106">
        <f t="shared" si="49"/>
        <v>11124286.050000001</v>
      </c>
      <c r="F259" s="95">
        <f t="shared" si="1"/>
        <v>78.299597003941983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14207335</v>
      </c>
      <c r="E260" s="250">
        <v>11124286.050000001</v>
      </c>
      <c r="F260" s="99">
        <f t="shared" si="1"/>
        <v>78.299597003941983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1022519</v>
      </c>
      <c r="E264" s="249">
        <v>893536.9</v>
      </c>
      <c r="F264" s="95">
        <f t="shared" si="50"/>
        <v>87.385848086930423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912</v>
      </c>
      <c r="E265" s="249">
        <v>2073344.47</v>
      </c>
      <c r="F265" s="95" t="str">
        <f t="shared" si="50"/>
        <v>&gt;&gt;100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18297</v>
      </c>
      <c r="E266" s="249">
        <v>18297.27</v>
      </c>
      <c r="F266" s="95">
        <f t="shared" si="50"/>
        <v>100.00147565174619</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34316</v>
      </c>
      <c r="E269" s="249">
        <v>4443.5200000000004</v>
      </c>
      <c r="F269" s="95">
        <f t="shared" si="50"/>
        <v>12.948828534794266</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v>577.20000000000005</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8494</v>
      </c>
      <c r="E287" s="249">
        <v>9823.81</v>
      </c>
      <c r="F287" s="95">
        <f t="shared" si="50"/>
        <v>115.65587473510712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126345</v>
      </c>
      <c r="E288" s="249">
        <v>148371.25</v>
      </c>
      <c r="F288" s="95">
        <f t="shared" si="50"/>
        <v>117.43341643911511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118857.53</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550023</v>
      </c>
      <c r="E290" s="249">
        <v>6043.75</v>
      </c>
      <c r="F290" s="95">
        <f t="shared" si="50"/>
        <v>1.0988176858058663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5556580</v>
      </c>
      <c r="E294" s="249">
        <v>1444145.1</v>
      </c>
      <c r="F294" s="95">
        <f t="shared" si="50"/>
        <v>25.989819277325267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14300</v>
      </c>
      <c r="E297" s="249"/>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660</v>
      </c>
      <c r="E298" s="249">
        <v>2849.93</v>
      </c>
      <c r="F298" s="95">
        <f t="shared" si="50"/>
        <v>431.80757575757571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9404</v>
      </c>
      <c r="E299" s="249">
        <v>9766.35</v>
      </c>
      <c r="F299" s="95">
        <f t="shared" si="50"/>
        <v>103.85314759676734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1" sqref="E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1250405</v>
      </c>
      <c r="E5" s="81">
        <f t="shared" si="0"/>
        <v>1894962.6300000001</v>
      </c>
      <c r="F5" s="82">
        <f t="shared" ref="F5:F141" si="1">IF(D5&gt;0,IF(E5/D5&gt;=100,"&gt;&gt;100",E5/D5*100),"-")</f>
        <v>151.5479088775237</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200582</v>
      </c>
      <c r="E6" s="83">
        <f t="shared" si="2"/>
        <v>79359.850000000006</v>
      </c>
      <c r="F6" s="65">
        <f t="shared" si="1"/>
        <v>39.56479145686054</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113620</v>
      </c>
      <c r="E7" s="251">
        <v>43391.519999999997</v>
      </c>
      <c r="F7" s="65">
        <f t="shared" si="1"/>
        <v>38.190036965323003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86962</v>
      </c>
      <c r="E8" s="251">
        <v>35968.33</v>
      </c>
      <c r="F8" s="65">
        <f t="shared" si="1"/>
        <v>41.360973758653209</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1049823</v>
      </c>
      <c r="E13" s="83">
        <f t="shared" si="4"/>
        <v>1815602.78</v>
      </c>
      <c r="F13" s="65">
        <f t="shared" si="1"/>
        <v>172.94370384340979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1049823</v>
      </c>
      <c r="E16" s="251">
        <v>1815602.78</v>
      </c>
      <c r="F16" s="65">
        <f t="shared" si="1"/>
        <v>172.94370384340979</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54740</v>
      </c>
      <c r="E22" s="83">
        <f t="shared" si="5"/>
        <v>39668</v>
      </c>
      <c r="F22" s="65">
        <f t="shared" si="1"/>
        <v>72.466203872853484</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54740</v>
      </c>
      <c r="E24" s="251">
        <v>39668</v>
      </c>
      <c r="F24" s="65">
        <f t="shared" si="1"/>
        <v>72.466203872853484</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253700</v>
      </c>
      <c r="E28" s="83">
        <f t="shared" si="6"/>
        <v>183375.12</v>
      </c>
      <c r="F28" s="65">
        <f t="shared" si="1"/>
        <v>72.280299566417028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253700</v>
      </c>
      <c r="E30" s="251">
        <v>183375.12</v>
      </c>
      <c r="F30" s="65">
        <f t="shared" si="1"/>
        <v>72.280299566417028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215750</v>
      </c>
      <c r="E35" s="83">
        <f t="shared" si="7"/>
        <v>355816.55</v>
      </c>
      <c r="F35" s="65">
        <f t="shared" si="1"/>
        <v>164.92076477404402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215750</v>
      </c>
      <c r="E61" s="83">
        <f t="shared" si="13"/>
        <v>355816.55</v>
      </c>
      <c r="F61" s="65">
        <f t="shared" si="1"/>
        <v>164.92076477404402</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215750</v>
      </c>
      <c r="E64" s="251">
        <v>355816.55</v>
      </c>
      <c r="F64" s="65">
        <f t="shared" si="1"/>
        <v>164.92076477404402</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3066676</v>
      </c>
      <c r="E82" s="83">
        <f t="shared" si="16"/>
        <v>2935100.74</v>
      </c>
      <c r="F82" s="65">
        <f t="shared" si="1"/>
        <v>95.70951544930081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1039070</v>
      </c>
      <c r="E83" s="251">
        <v>584560</v>
      </c>
      <c r="F83" s="65">
        <f t="shared" si="1"/>
        <v>56.257999942256056</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1941190</v>
      </c>
      <c r="E84" s="251">
        <v>2186343.2400000002</v>
      </c>
      <c r="F84" s="65">
        <f t="shared" si="1"/>
        <v>112.62901828259986</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86416</v>
      </c>
      <c r="E86" s="251">
        <v>45340</v>
      </c>
      <c r="F86" s="65">
        <f t="shared" si="1"/>
        <v>52.467135715608215</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v>118857.5</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11175</v>
      </c>
      <c r="E89" s="83">
        <f t="shared" si="17"/>
        <v>133569.53999999998</v>
      </c>
      <c r="F89" s="65">
        <f t="shared" si="1"/>
        <v>1195.2531543624159</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80270.759999999995</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v>80270.759999999995</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34645.279999999999</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v>34645.279999999999</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11175</v>
      </c>
      <c r="E106" s="251">
        <v>18653.5</v>
      </c>
      <c r="F106" s="65">
        <f t="shared" si="1"/>
        <v>166.92170022371363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4634139</v>
      </c>
      <c r="E107" s="83">
        <f t="shared" si="21"/>
        <v>6784188.1500000004</v>
      </c>
      <c r="F107" s="65">
        <f t="shared" si="1"/>
        <v>146.39587094819558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114000</v>
      </c>
      <c r="E108" s="251">
        <v>159200</v>
      </c>
      <c r="F108" s="65">
        <f t="shared" si="1"/>
        <v>139.64912280701753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v>71728.75</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15000</v>
      </c>
      <c r="E110" s="251">
        <v>15000</v>
      </c>
      <c r="F110" s="65">
        <f t="shared" si="1"/>
        <v>100</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10000</v>
      </c>
      <c r="E111" s="251">
        <v>25000</v>
      </c>
      <c r="F111" s="65">
        <f t="shared" si="1"/>
        <v>250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4495139</v>
      </c>
      <c r="E113" s="251">
        <v>6513259.4000000004</v>
      </c>
      <c r="F113" s="65">
        <f t="shared" si="1"/>
        <v>144.89561724342676</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1257636</v>
      </c>
      <c r="E114" s="83">
        <f t="shared" si="22"/>
        <v>1467838.08</v>
      </c>
      <c r="F114" s="65">
        <f t="shared" si="1"/>
        <v>116.71406352871578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1176636</v>
      </c>
      <c r="E115" s="83">
        <f t="shared" si="23"/>
        <v>1332838.08</v>
      </c>
      <c r="F115" s="65">
        <f t="shared" si="1"/>
        <v>113.27531029137303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945143</v>
      </c>
      <c r="E116" s="251">
        <v>1016648.88</v>
      </c>
      <c r="F116" s="65">
        <f t="shared" si="1"/>
        <v>107.56561493869181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231493</v>
      </c>
      <c r="E117" s="251">
        <v>316189.2</v>
      </c>
      <c r="F117" s="65">
        <f t="shared" si="1"/>
        <v>136.58693783397337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81000</v>
      </c>
      <c r="E122" s="83">
        <f t="shared" si="25"/>
        <v>135000</v>
      </c>
      <c r="F122" s="65">
        <f t="shared" si="1"/>
        <v>166.66666666666669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81000</v>
      </c>
      <c r="E124" s="251">
        <v>135000</v>
      </c>
      <c r="F124" s="65">
        <f t="shared" si="1"/>
        <v>166.66666666666669</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733772</v>
      </c>
      <c r="E129" s="83">
        <f t="shared" si="26"/>
        <v>729523.57</v>
      </c>
      <c r="F129" s="65">
        <f t="shared" si="1"/>
        <v>99.421014974678783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241650</v>
      </c>
      <c r="E135" s="251">
        <v>221450</v>
      </c>
      <c r="F135" s="65">
        <f t="shared" si="1"/>
        <v>91.640802813987179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v>52622</v>
      </c>
      <c r="E136" s="251"/>
      <c r="F136" s="65">
        <f t="shared" si="1"/>
        <v>0</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400000</v>
      </c>
      <c r="E137" s="251">
        <v>475000</v>
      </c>
      <c r="F137" s="65">
        <f t="shared" si="1"/>
        <v>118.75</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39500</v>
      </c>
      <c r="E138" s="251">
        <v>32673.57</v>
      </c>
      <c r="F138" s="65">
        <f t="shared" si="1"/>
        <v>82.717898734177226</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v>400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11477993</v>
      </c>
      <c r="E141" s="108">
        <f t="shared" si="28"/>
        <v>14524042.380000001</v>
      </c>
      <c r="F141" s="84">
        <f t="shared" si="1"/>
        <v>126.53817074117401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58790.68</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58790.68</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58790.68</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58790.68</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90" sqref="D9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6241441.4199999999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14013598.600000001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302685.14</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4557629.1100000013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715913.97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2486283.35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46393.16</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979921.58</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253205.45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58934.400000000001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16977.2</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5326065.53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3827218.82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3827218.82</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18527798.580000002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299692.58</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4537265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704883.08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2461333.9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50135.4</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977285.5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253205.45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61334.400000000001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29087.27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5751187.1100000003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7939653.8899999997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7939653.8899999997</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1727241.4400000013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128681.34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9823.81</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9823.81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6278.25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3545.56</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118857.53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118857.5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0.03</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1598560.1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12396.23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135975.01999999999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6043.75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1444145.1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33600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2023-02-14T17:04:32Z</cp:lastPrinted>
  <dcterms:created xsi:type="dcterms:W3CDTF">2022-04-01T05:14:30Z</dcterms:created>
  <dcterms:modified xsi:type="dcterms:W3CDTF">2023-02-15T07:37:52Z</dcterms:modified>
</cp:coreProperties>
</file>